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filesv\kikaku\★統計班_5歳階層別人口(市HP掲載用)\★2_データ(数式入り)\R5\"/>
    </mc:Choice>
  </mc:AlternateContent>
  <xr:revisionPtr revIDLastSave="0" documentId="13_ncr:1_{D52DB560-17A3-4132-9657-B4B91498B32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5.9" sheetId="2" r:id="rId1"/>
  </sheets>
  <definedNames>
    <definedName name="_xlnm.Print_Area" localSheetId="0">'R5.9'!$A$1:$AA$72</definedName>
    <definedName name="_xlnm.Print_Titles" localSheetId="0">'R5.9'!$A:$A</definedName>
  </definedNames>
  <calcPr calcId="191029"/>
</workbook>
</file>

<file path=xl/calcChain.xml><?xml version="1.0" encoding="utf-8"?>
<calcChain xmlns="http://schemas.openxmlformats.org/spreadsheetml/2006/main">
  <c r="Y6" i="2" l="1"/>
  <c r="Z6" i="2"/>
  <c r="AA5" i="2"/>
  <c r="Z5" i="2"/>
  <c r="Y5" i="2"/>
  <c r="Z8" i="2" l="1"/>
  <c r="Z9" i="2"/>
  <c r="Z10" i="2"/>
  <c r="Z11" i="2"/>
  <c r="Z12" i="2"/>
  <c r="Z13" i="2"/>
  <c r="Z14" i="2"/>
  <c r="Z15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7" i="2"/>
  <c r="Y8" i="2" l="1"/>
  <c r="AA8" i="2"/>
  <c r="B21" i="2" l="1"/>
  <c r="Y7" i="2" l="1"/>
  <c r="W34" i="2"/>
  <c r="B6" i="2" l="1"/>
  <c r="B15" i="2"/>
  <c r="C34" i="2"/>
  <c r="B12" i="2"/>
  <c r="Z16" i="2"/>
  <c r="Z34" i="2" s="1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9" i="2"/>
  <c r="Y10" i="2"/>
  <c r="Y11" i="2"/>
  <c r="Y12" i="2"/>
  <c r="Y13" i="2"/>
  <c r="Y14" i="2"/>
  <c r="Y15" i="2"/>
  <c r="Y16" i="2"/>
  <c r="AA33" i="2"/>
  <c r="B33" i="2"/>
  <c r="B31" i="2"/>
  <c r="AA31" i="2"/>
  <c r="AA6" i="2"/>
  <c r="AA9" i="2"/>
  <c r="AA22" i="2"/>
  <c r="AA7" i="2"/>
  <c r="AA10" i="2"/>
  <c r="AA11" i="2"/>
  <c r="B7" i="2"/>
  <c r="B8" i="2"/>
  <c r="B9" i="2"/>
  <c r="B10" i="2"/>
  <c r="B11" i="2"/>
  <c r="B18" i="2"/>
  <c r="B5" i="2"/>
  <c r="B16" i="2"/>
  <c r="AA12" i="2"/>
  <c r="B13" i="2"/>
  <c r="AA13" i="2"/>
  <c r="B14" i="2"/>
  <c r="AA14" i="2"/>
  <c r="AA15" i="2"/>
  <c r="AA16" i="2"/>
  <c r="B17" i="2"/>
  <c r="AA17" i="2"/>
  <c r="AA18" i="2"/>
  <c r="B19" i="2"/>
  <c r="AA19" i="2"/>
  <c r="B20" i="2"/>
  <c r="AA20" i="2"/>
  <c r="AA21" i="2"/>
  <c r="B22" i="2"/>
  <c r="B23" i="2"/>
  <c r="AA23" i="2"/>
  <c r="B24" i="2"/>
  <c r="AA24" i="2"/>
  <c r="B25" i="2"/>
  <c r="AA25" i="2"/>
  <c r="B26" i="2"/>
  <c r="AA26" i="2"/>
  <c r="B27" i="2"/>
  <c r="AA27" i="2"/>
  <c r="B28" i="2"/>
  <c r="AA28" i="2"/>
  <c r="B29" i="2"/>
  <c r="AA29" i="2"/>
  <c r="B30" i="2"/>
  <c r="AA30" i="2"/>
  <c r="B32" i="2"/>
  <c r="AA32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X34" i="2"/>
  <c r="Z38" i="2"/>
  <c r="AB33" i="2" l="1"/>
  <c r="AC33" i="2" s="1"/>
  <c r="AB32" i="2"/>
  <c r="AC32" i="2" s="1"/>
  <c r="AB31" i="2"/>
  <c r="AC31" i="2" s="1"/>
  <c r="AB29" i="2"/>
  <c r="AC29" i="2" s="1"/>
  <c r="AB28" i="2"/>
  <c r="AC28" i="2" s="1"/>
  <c r="AB27" i="2"/>
  <c r="AC27" i="2" s="1"/>
  <c r="AB26" i="2"/>
  <c r="AC26" i="2" s="1"/>
  <c r="AB25" i="2"/>
  <c r="AC25" i="2" s="1"/>
  <c r="AB24" i="2"/>
  <c r="AC24" i="2" s="1"/>
  <c r="AB23" i="2"/>
  <c r="AC23" i="2" s="1"/>
  <c r="AB22" i="2"/>
  <c r="AC22" i="2" s="1"/>
  <c r="AB21" i="2"/>
  <c r="AC21" i="2" s="1"/>
  <c r="AB20" i="2"/>
  <c r="AC20" i="2" s="1"/>
  <c r="AB19" i="2"/>
  <c r="AC19" i="2" s="1"/>
  <c r="AB18" i="2"/>
  <c r="AC18" i="2" s="1"/>
  <c r="AB17" i="2"/>
  <c r="AC17" i="2" s="1"/>
  <c r="AB16" i="2"/>
  <c r="AC16" i="2" s="1"/>
  <c r="AB15" i="2"/>
  <c r="AC15" i="2" s="1"/>
  <c r="AB14" i="2"/>
  <c r="AC14" i="2" s="1"/>
  <c r="AB13" i="2"/>
  <c r="AC13" i="2" s="1"/>
  <c r="AB12" i="2"/>
  <c r="AC12" i="2" s="1"/>
  <c r="AB11" i="2"/>
  <c r="AC11" i="2" s="1"/>
  <c r="AB10" i="2"/>
  <c r="AC10" i="2" s="1"/>
  <c r="AB9" i="2"/>
  <c r="AC9" i="2" s="1"/>
  <c r="AB7" i="2"/>
  <c r="AC7" i="2" s="1"/>
  <c r="AA34" i="2"/>
  <c r="AB6" i="2"/>
  <c r="B34" i="2"/>
  <c r="Y34" i="2"/>
  <c r="AB5" i="2"/>
  <c r="AC5" i="2" s="1"/>
  <c r="D1" i="2" l="1"/>
  <c r="AC1" i="2" s="1"/>
  <c r="I63" i="2"/>
  <c r="W69" i="2"/>
  <c r="W61" i="2"/>
  <c r="W53" i="2"/>
  <c r="W45" i="2"/>
  <c r="W64" i="2"/>
  <c r="W68" i="2"/>
  <c r="W60" i="2"/>
  <c r="W52" i="2"/>
  <c r="W44" i="2"/>
  <c r="W63" i="2"/>
  <c r="W67" i="2"/>
  <c r="W59" i="2"/>
  <c r="W51" i="2"/>
  <c r="W43" i="2"/>
  <c r="W50" i="2"/>
  <c r="W70" i="2"/>
  <c r="W54" i="2"/>
  <c r="W66" i="2"/>
  <c r="W58" i="2"/>
  <c r="W42" i="2"/>
  <c r="W47" i="2"/>
  <c r="W65" i="2"/>
  <c r="W57" i="2"/>
  <c r="W49" i="2"/>
  <c r="W41" i="2"/>
  <c r="W48" i="2"/>
  <c r="W46" i="2"/>
  <c r="W56" i="2"/>
  <c r="W55" i="2"/>
  <c r="W62" i="2"/>
  <c r="Y69" i="2"/>
  <c r="F69" i="2"/>
  <c r="K69" i="2"/>
  <c r="F49" i="2"/>
  <c r="C67" i="2"/>
  <c r="K46" i="2"/>
  <c r="H44" i="2"/>
  <c r="Q59" i="2"/>
  <c r="D45" i="2"/>
  <c r="T49" i="2"/>
  <c r="K48" i="2"/>
  <c r="Y56" i="2"/>
  <c r="AA62" i="2"/>
  <c r="H51" i="2"/>
  <c r="N66" i="2"/>
  <c r="T66" i="2"/>
  <c r="G49" i="2"/>
  <c r="M63" i="2"/>
  <c r="T54" i="2"/>
  <c r="G47" i="2"/>
  <c r="C62" i="2"/>
  <c r="L68" i="2"/>
  <c r="C66" i="2"/>
  <c r="L66" i="2"/>
  <c r="Q64" i="2"/>
  <c r="C54" i="2"/>
  <c r="U57" i="2"/>
  <c r="V51" i="2"/>
  <c r="G42" i="2"/>
  <c r="P68" i="2"/>
  <c r="D46" i="2"/>
  <c r="AA68" i="2"/>
  <c r="B47" i="2"/>
  <c r="E67" i="2"/>
  <c r="Q66" i="2"/>
  <c r="C59" i="2"/>
  <c r="H57" i="2"/>
  <c r="E47" i="2"/>
  <c r="V48" i="2"/>
  <c r="U66" i="2"/>
  <c r="Z62" i="2"/>
  <c r="X47" i="2"/>
  <c r="H53" i="2"/>
  <c r="V64" i="2"/>
  <c r="C64" i="2"/>
  <c r="P52" i="2"/>
  <c r="H65" i="2"/>
  <c r="Y52" i="2"/>
  <c r="M49" i="2"/>
  <c r="O61" i="2"/>
  <c r="N65" i="2"/>
  <c r="M70" i="2"/>
  <c r="L62" i="2"/>
  <c r="G58" i="2"/>
  <c r="G61" i="2"/>
  <c r="M62" i="2"/>
  <c r="J44" i="2"/>
  <c r="Z50" i="2"/>
  <c r="M59" i="2"/>
  <c r="Q46" i="2"/>
  <c r="I47" i="2"/>
  <c r="E42" i="2"/>
  <c r="D60" i="2"/>
  <c r="C48" i="2"/>
  <c r="I59" i="2"/>
  <c r="L52" i="2"/>
  <c r="AA60" i="2"/>
  <c r="Z48" i="2"/>
  <c r="Y70" i="2"/>
  <c r="D66" i="2"/>
  <c r="M67" i="2"/>
  <c r="Y50" i="2"/>
  <c r="K56" i="2"/>
  <c r="N58" i="2"/>
  <c r="Z44" i="2"/>
  <c r="Q62" i="2"/>
  <c r="E66" i="2"/>
  <c r="I68" i="2"/>
  <c r="D69" i="2"/>
  <c r="S63" i="2"/>
  <c r="N46" i="2"/>
  <c r="N52" i="2"/>
  <c r="E43" i="2"/>
  <c r="T42" i="2"/>
  <c r="H58" i="2"/>
  <c r="J59" i="2"/>
  <c r="Q47" i="2"/>
  <c r="B68" i="2"/>
  <c r="J47" i="2"/>
  <c r="L57" i="2"/>
  <c r="M64" i="2"/>
  <c r="M44" i="2"/>
  <c r="H55" i="2"/>
  <c r="Q55" i="2"/>
  <c r="X45" i="2"/>
  <c r="AA65" i="2"/>
  <c r="X61" i="2"/>
  <c r="C49" i="2"/>
  <c r="Y63" i="2"/>
  <c r="C41" i="2"/>
  <c r="F48" i="2"/>
  <c r="O60" i="2"/>
  <c r="H56" i="2"/>
  <c r="B56" i="2"/>
  <c r="H66" i="2"/>
  <c r="E61" i="2"/>
  <c r="R62" i="2"/>
  <c r="C69" i="2"/>
  <c r="S44" i="2"/>
  <c r="R44" i="2"/>
  <c r="B48" i="2"/>
  <c r="G57" i="2"/>
  <c r="H49" i="2"/>
  <c r="E56" i="2"/>
  <c r="T60" i="2"/>
  <c r="B63" i="2"/>
  <c r="N43" i="2"/>
  <c r="U48" i="2"/>
  <c r="L67" i="2"/>
  <c r="O63" i="2"/>
  <c r="AA44" i="2"/>
  <c r="Z52" i="2"/>
  <c r="L43" i="2"/>
  <c r="N49" i="2"/>
  <c r="Q41" i="2"/>
  <c r="O59" i="2"/>
  <c r="Y48" i="2"/>
  <c r="M60" i="2"/>
  <c r="E54" i="2"/>
  <c r="E65" i="2"/>
  <c r="P55" i="2"/>
  <c r="D47" i="2"/>
  <c r="Y65" i="2"/>
  <c r="Y66" i="2"/>
  <c r="O42" i="2"/>
  <c r="AA52" i="2"/>
  <c r="R50" i="2"/>
  <c r="T53" i="2"/>
  <c r="L54" i="2"/>
  <c r="Z60" i="2"/>
  <c r="D63" i="2"/>
  <c r="O48" i="2"/>
  <c r="K67" i="2"/>
  <c r="V65" i="2"/>
  <c r="M41" i="2"/>
  <c r="L53" i="2"/>
  <c r="K49" i="2"/>
  <c r="V47" i="2"/>
  <c r="B64" i="2"/>
  <c r="R51" i="2"/>
  <c r="X64" i="2"/>
  <c r="S42" i="2"/>
  <c r="AA66" i="2"/>
  <c r="H52" i="2"/>
  <c r="O68" i="2"/>
  <c r="V45" i="2"/>
  <c r="Q45" i="2"/>
  <c r="G53" i="2"/>
  <c r="C60" i="2"/>
  <c r="E51" i="2"/>
  <c r="B66" i="2"/>
  <c r="Z46" i="2"/>
  <c r="S53" i="2"/>
  <c r="M65" i="2"/>
  <c r="Y43" i="2"/>
  <c r="U59" i="2"/>
  <c r="N56" i="2"/>
  <c r="R66" i="2"/>
  <c r="O47" i="2"/>
  <c r="AA59" i="2"/>
  <c r="I50" i="2"/>
  <c r="AA51" i="2"/>
  <c r="I66" i="2"/>
  <c r="R69" i="2"/>
  <c r="X48" i="2"/>
  <c r="M54" i="2"/>
  <c r="K52" i="2"/>
  <c r="U63" i="2"/>
  <c r="X57" i="2"/>
  <c r="Z65" i="2"/>
  <c r="D59" i="2"/>
  <c r="D41" i="2"/>
  <c r="K43" i="2"/>
  <c r="J53" i="2"/>
  <c r="E58" i="2"/>
  <c r="V54" i="2"/>
  <c r="L50" i="2"/>
  <c r="B46" i="2"/>
  <c r="L70" i="2"/>
  <c r="L65" i="2"/>
  <c r="S47" i="2"/>
  <c r="M50" i="2"/>
  <c r="I54" i="2"/>
  <c r="Q53" i="2"/>
  <c r="Y41" i="2"/>
  <c r="I52" i="2"/>
  <c r="X62" i="2"/>
  <c r="R55" i="2"/>
  <c r="G66" i="2"/>
  <c r="F56" i="2"/>
  <c r="O64" i="2"/>
  <c r="T61" i="2"/>
  <c r="B44" i="2"/>
  <c r="V55" i="2"/>
  <c r="T48" i="2"/>
  <c r="G43" i="2"/>
  <c r="S61" i="2"/>
  <c r="E68" i="2"/>
  <c r="E50" i="2"/>
  <c r="Z68" i="2"/>
  <c r="Y44" i="2"/>
  <c r="K64" i="2"/>
  <c r="X70" i="2"/>
  <c r="D61" i="2"/>
  <c r="S66" i="2"/>
  <c r="L59" i="2"/>
  <c r="O45" i="2"/>
  <c r="J49" i="2"/>
  <c r="K53" i="2"/>
  <c r="T55" i="2"/>
  <c r="B59" i="2"/>
  <c r="U43" i="2"/>
  <c r="P65" i="2"/>
  <c r="I61" i="2"/>
  <c r="E57" i="2"/>
  <c r="G45" i="2"/>
  <c r="Q51" i="2"/>
  <c r="P61" i="2"/>
  <c r="O66" i="2"/>
  <c r="X49" i="2"/>
  <c r="F65" i="2"/>
  <c r="C55" i="2"/>
  <c r="T62" i="2"/>
  <c r="V53" i="2"/>
  <c r="Q54" i="2"/>
  <c r="G48" i="2"/>
  <c r="J42" i="2"/>
  <c r="Z64" i="2"/>
  <c r="J57" i="2"/>
  <c r="F51" i="2"/>
  <c r="I64" i="2"/>
  <c r="H69" i="2"/>
  <c r="G46" i="2"/>
  <c r="V66" i="2"/>
  <c r="S49" i="2"/>
  <c r="B60" i="2"/>
  <c r="V58" i="2"/>
  <c r="Q60" i="2"/>
  <c r="N62" i="2"/>
  <c r="L46" i="2"/>
  <c r="H50" i="2"/>
  <c r="S50" i="2"/>
  <c r="P59" i="2"/>
  <c r="Z53" i="2"/>
  <c r="C61" i="2"/>
  <c r="R60" i="2"/>
  <c r="S64" i="2"/>
  <c r="Q65" i="2"/>
  <c r="V50" i="2"/>
  <c r="Y60" i="2"/>
  <c r="L56" i="2"/>
  <c r="M58" i="2"/>
  <c r="D42" i="2"/>
  <c r="I49" i="2"/>
  <c r="E48" i="2"/>
  <c r="AA43" i="2"/>
  <c r="L64" i="2"/>
  <c r="R41" i="2"/>
  <c r="L41" i="2"/>
  <c r="U50" i="2"/>
  <c r="B67" i="2"/>
  <c r="B42" i="2"/>
  <c r="K63" i="2"/>
  <c r="N69" i="2"/>
  <c r="U44" i="2"/>
  <c r="O49" i="2"/>
  <c r="O52" i="2"/>
  <c r="G59" i="2"/>
  <c r="R63" i="2"/>
  <c r="E52" i="2"/>
  <c r="S46" i="2"/>
  <c r="N67" i="2"/>
  <c r="T63" i="2"/>
  <c r="T43" i="2"/>
  <c r="K47" i="2"/>
  <c r="D62" i="2"/>
  <c r="T59" i="2"/>
  <c r="B61" i="2"/>
  <c r="Z58" i="2"/>
  <c r="Y57" i="2"/>
  <c r="E44" i="2"/>
  <c r="V62" i="2"/>
  <c r="Y46" i="2"/>
  <c r="E62" i="2"/>
  <c r="I60" i="2"/>
  <c r="C43" i="2"/>
  <c r="P43" i="2"/>
  <c r="V68" i="2"/>
  <c r="J68" i="2"/>
  <c r="N54" i="2"/>
  <c r="R59" i="2"/>
  <c r="Z49" i="2"/>
  <c r="S69" i="2"/>
  <c r="X69" i="2"/>
  <c r="V70" i="2"/>
  <c r="E55" i="2"/>
  <c r="X52" i="2"/>
  <c r="L60" i="2"/>
  <c r="X46" i="2"/>
  <c r="O50" i="2"/>
  <c r="H43" i="2"/>
  <c r="N47" i="2"/>
  <c r="AA67" i="2"/>
  <c r="O57" i="2"/>
  <c r="Y53" i="2"/>
  <c r="C51" i="2"/>
  <c r="I57" i="2"/>
  <c r="J55" i="2"/>
  <c r="S62" i="2"/>
  <c r="O41" i="2"/>
  <c r="V52" i="2"/>
  <c r="D52" i="2"/>
  <c r="Z61" i="2"/>
  <c r="F50" i="2"/>
  <c r="J65" i="2"/>
  <c r="N50" i="2"/>
  <c r="Z69" i="2"/>
  <c r="F43" i="2"/>
  <c r="S43" i="2"/>
  <c r="C70" i="2"/>
  <c r="K68" i="2"/>
  <c r="P50" i="2"/>
  <c r="E49" i="2"/>
  <c r="G60" i="2"/>
  <c r="U46" i="2"/>
  <c r="M68" i="2"/>
  <c r="C63" i="2"/>
  <c r="R52" i="2"/>
  <c r="Y59" i="2"/>
  <c r="G68" i="2"/>
  <c r="R58" i="2"/>
  <c r="H42" i="2"/>
  <c r="C45" i="2"/>
  <c r="Y49" i="2"/>
  <c r="N68" i="2"/>
  <c r="D48" i="2"/>
  <c r="D57" i="2"/>
  <c r="L69" i="2"/>
  <c r="H60" i="2"/>
  <c r="C50" i="2"/>
  <c r="N63" i="2"/>
  <c r="D50" i="2"/>
  <c r="S65" i="2"/>
  <c r="X53" i="2"/>
  <c r="F63" i="2"/>
  <c r="I44" i="2"/>
  <c r="Y58" i="2"/>
  <c r="S67" i="2"/>
  <c r="H70" i="2"/>
  <c r="R47" i="2"/>
  <c r="F68" i="2"/>
  <c r="X54" i="2"/>
  <c r="I56" i="2"/>
  <c r="I55" i="2"/>
  <c r="L55" i="2"/>
  <c r="L47" i="2"/>
  <c r="Z57" i="2"/>
  <c r="K41" i="2"/>
  <c r="Y54" i="2"/>
  <c r="S55" i="2"/>
  <c r="U65" i="2"/>
  <c r="Q52" i="2"/>
  <c r="M56" i="2"/>
  <c r="U42" i="2"/>
  <c r="B65" i="2"/>
  <c r="F62" i="2"/>
  <c r="N64" i="2"/>
  <c r="Y64" i="2"/>
  <c r="T47" i="2"/>
  <c r="G62" i="2"/>
  <c r="Z54" i="2"/>
  <c r="T67" i="2"/>
  <c r="R54" i="2"/>
  <c r="P58" i="2"/>
  <c r="AA57" i="2"/>
  <c r="F47" i="2"/>
  <c r="U49" i="2"/>
  <c r="J63" i="2"/>
  <c r="V60" i="2"/>
  <c r="J70" i="2"/>
  <c r="U56" i="2"/>
  <c r="T45" i="2"/>
  <c r="T51" i="2"/>
  <c r="Y67" i="2"/>
  <c r="T58" i="2"/>
  <c r="G64" i="2"/>
  <c r="K61" i="2"/>
  <c r="I70" i="2"/>
  <c r="E45" i="2"/>
  <c r="N45" i="2"/>
  <c r="T44" i="2"/>
  <c r="I51" i="2"/>
  <c r="L58" i="2"/>
  <c r="P46" i="2"/>
  <c r="H68" i="2"/>
  <c r="J62" i="2"/>
  <c r="F60" i="2"/>
  <c r="R64" i="2"/>
  <c r="U64" i="2"/>
  <c r="Y61" i="2"/>
  <c r="N60" i="2"/>
  <c r="J46" i="2"/>
  <c r="T64" i="2"/>
  <c r="S57" i="2"/>
  <c r="Q67" i="2"/>
  <c r="Z42" i="2"/>
  <c r="Y42" i="2"/>
  <c r="E46" i="2"/>
  <c r="O51" i="2"/>
  <c r="X43" i="2"/>
  <c r="R56" i="2"/>
  <c r="H48" i="2"/>
  <c r="Z59" i="2"/>
  <c r="X51" i="2"/>
  <c r="V67" i="2"/>
  <c r="V59" i="2"/>
  <c r="O53" i="2"/>
  <c r="Q58" i="2"/>
  <c r="P56" i="2"/>
  <c r="F61" i="2"/>
  <c r="F55" i="2"/>
  <c r="L45" i="2"/>
  <c r="G44" i="2"/>
  <c r="R48" i="2"/>
  <c r="D70" i="2"/>
  <c r="B58" i="2"/>
  <c r="D58" i="2"/>
  <c r="M48" i="2"/>
  <c r="C65" i="2"/>
  <c r="L48" i="2"/>
  <c r="Y51" i="2"/>
  <c r="D54" i="2"/>
  <c r="M69" i="2"/>
  <c r="B57" i="2"/>
  <c r="C58" i="2"/>
  <c r="J50" i="2"/>
  <c r="F54" i="2"/>
  <c r="I58" i="2"/>
  <c r="Z55" i="2"/>
  <c r="G63" i="2"/>
  <c r="Z67" i="2"/>
  <c r="O67" i="2"/>
  <c r="B43" i="2"/>
  <c r="U55" i="2"/>
  <c r="H54" i="2"/>
  <c r="N44" i="2"/>
  <c r="B49" i="2"/>
  <c r="E59" i="2"/>
  <c r="K44" i="2"/>
  <c r="K51" i="2"/>
  <c r="R53" i="2"/>
  <c r="Q43" i="2"/>
  <c r="H46" i="2"/>
  <c r="L42" i="2"/>
  <c r="U54" i="2"/>
  <c r="AA61" i="2"/>
  <c r="U62" i="2"/>
  <c r="F70" i="2"/>
  <c r="D49" i="2"/>
  <c r="L49" i="2"/>
  <c r="L51" i="2"/>
  <c r="O65" i="2"/>
  <c r="Q69" i="2"/>
  <c r="F57" i="2"/>
  <c r="F41" i="2"/>
  <c r="J45" i="2"/>
  <c r="H63" i="2"/>
  <c r="X58" i="2"/>
  <c r="T57" i="2"/>
  <c r="J64" i="2"/>
  <c r="X42" i="2"/>
  <c r="M42" i="2"/>
  <c r="U69" i="2"/>
  <c r="P66" i="2"/>
  <c r="J60" i="2"/>
  <c r="K57" i="2"/>
  <c r="O46" i="2"/>
  <c r="AA54" i="2"/>
  <c r="P48" i="2"/>
  <c r="G41" i="2"/>
  <c r="K50" i="2"/>
  <c r="Z56" i="2"/>
  <c r="K60" i="2"/>
  <c r="U58" i="2"/>
  <c r="X65" i="2"/>
  <c r="X67" i="2"/>
  <c r="S54" i="2"/>
  <c r="D44" i="2"/>
  <c r="E41" i="2"/>
  <c r="K62" i="2"/>
  <c r="G65" i="2"/>
  <c r="J48" i="2"/>
  <c r="J69" i="2"/>
  <c r="T68" i="2"/>
  <c r="AA48" i="2"/>
  <c r="N48" i="2"/>
  <c r="N70" i="2"/>
  <c r="M45" i="2"/>
  <c r="T65" i="2"/>
  <c r="P51" i="2"/>
  <c r="J51" i="2"/>
  <c r="T70" i="2"/>
  <c r="M43" i="2"/>
  <c r="U52" i="2"/>
  <c r="D51" i="2"/>
  <c r="S68" i="2"/>
  <c r="P53" i="2"/>
  <c r="AA41" i="2"/>
  <c r="U45" i="2"/>
  <c r="J58" i="2"/>
  <c r="U60" i="2"/>
  <c r="B54" i="2"/>
  <c r="V41" i="2"/>
  <c r="V46" i="2"/>
  <c r="Y62" i="2"/>
  <c r="I69" i="2"/>
  <c r="Q63" i="2"/>
  <c r="H59" i="2"/>
  <c r="K45" i="2"/>
  <c r="Q48" i="2"/>
  <c r="X66" i="2"/>
  <c r="G70" i="2"/>
  <c r="Z63" i="2"/>
  <c r="T41" i="2"/>
  <c r="N42" i="2"/>
  <c r="K42" i="2"/>
  <c r="G69" i="2"/>
  <c r="V43" i="2"/>
  <c r="M57" i="2"/>
  <c r="K59" i="2"/>
  <c r="P57" i="2"/>
  <c r="E63" i="2"/>
  <c r="C47" i="2"/>
  <c r="AA53" i="2"/>
  <c r="I53" i="2"/>
  <c r="D53" i="2"/>
  <c r="H67" i="2"/>
  <c r="U67" i="2"/>
  <c r="X63" i="2"/>
  <c r="M51" i="2"/>
  <c r="O62" i="2"/>
  <c r="R70" i="2"/>
  <c r="O70" i="2"/>
  <c r="Q61" i="2"/>
  <c r="K55" i="2"/>
  <c r="Z45" i="2"/>
  <c r="AA56" i="2"/>
  <c r="X41" i="2"/>
  <c r="L63" i="2"/>
  <c r="P64" i="2"/>
  <c r="B55" i="2"/>
  <c r="B53" i="2"/>
  <c r="Q49" i="2"/>
  <c r="G52" i="2"/>
  <c r="F59" i="2"/>
  <c r="S70" i="2"/>
  <c r="I67" i="2"/>
  <c r="P44" i="2"/>
  <c r="U53" i="2"/>
  <c r="O58" i="2"/>
  <c r="F45" i="2"/>
  <c r="I65" i="2"/>
  <c r="H61" i="2"/>
  <c r="I48" i="2"/>
  <c r="AA55" i="2"/>
  <c r="R68" i="2"/>
  <c r="N57" i="2"/>
  <c r="L61" i="2"/>
  <c r="Q56" i="2"/>
  <c r="U68" i="2"/>
  <c r="P45" i="2"/>
  <c r="J43" i="2"/>
  <c r="R61" i="2"/>
  <c r="B41" i="2"/>
  <c r="F46" i="2"/>
  <c r="B69" i="2"/>
  <c r="C53" i="2"/>
  <c r="S58" i="2"/>
  <c r="AA49" i="2"/>
  <c r="R46" i="2"/>
  <c r="H45" i="2"/>
  <c r="U70" i="2"/>
  <c r="E53" i="2"/>
  <c r="U41" i="2"/>
  <c r="F53" i="2"/>
  <c r="R65" i="2"/>
  <c r="K65" i="2"/>
  <c r="M52" i="2"/>
  <c r="F66" i="2"/>
  <c r="G55" i="2"/>
  <c r="AA42" i="2"/>
  <c r="J66" i="2"/>
  <c r="J41" i="2"/>
  <c r="X59" i="2"/>
  <c r="Q70" i="2"/>
  <c r="V44" i="2"/>
  <c r="AA46" i="2"/>
  <c r="S60" i="2"/>
  <c r="R42" i="2"/>
  <c r="O43" i="2"/>
  <c r="H47" i="2"/>
  <c r="H62" i="2"/>
  <c r="V69" i="2"/>
  <c r="D68" i="2"/>
  <c r="J54" i="2"/>
  <c r="P54" i="2"/>
  <c r="K66" i="2"/>
  <c r="I41" i="2"/>
  <c r="G67" i="2"/>
  <c r="K70" i="2"/>
  <c r="R67" i="2"/>
  <c r="Y68" i="2"/>
  <c r="X55" i="2"/>
  <c r="P62" i="2"/>
  <c r="B50" i="2"/>
  <c r="AA58" i="2"/>
  <c r="C56" i="2"/>
  <c r="M61" i="2"/>
  <c r="P49" i="2"/>
  <c r="I42" i="2"/>
  <c r="O55" i="2"/>
  <c r="Z51" i="2"/>
  <c r="C57" i="2"/>
  <c r="AA50" i="2"/>
  <c r="Q44" i="2"/>
  <c r="R45" i="2"/>
  <c r="J61" i="2"/>
  <c r="Y47" i="2"/>
  <c r="X44" i="2"/>
  <c r="G54" i="2"/>
  <c r="C44" i="2"/>
  <c r="F44" i="2"/>
  <c r="V61" i="2"/>
  <c r="S59" i="2"/>
  <c r="O69" i="2"/>
  <c r="E70" i="2"/>
  <c r="I45" i="2"/>
  <c r="I43" i="2"/>
  <c r="V56" i="2"/>
  <c r="D65" i="2"/>
  <c r="AA45" i="2"/>
  <c r="Q42" i="2"/>
  <c r="Q50" i="2"/>
  <c r="N53" i="2"/>
  <c r="AA64" i="2"/>
  <c r="B52" i="2"/>
  <c r="S52" i="2"/>
  <c r="I46" i="2"/>
  <c r="T56" i="2"/>
  <c r="P70" i="2"/>
  <c r="S48" i="2"/>
  <c r="C46" i="2"/>
  <c r="U51" i="2"/>
  <c r="Q57" i="2"/>
  <c r="AA70" i="2"/>
  <c r="D56" i="2"/>
  <c r="Y55" i="2"/>
  <c r="R49" i="2"/>
  <c r="J56" i="2"/>
  <c r="T46" i="2"/>
  <c r="S45" i="2"/>
  <c r="P41" i="2"/>
  <c r="L44" i="2"/>
  <c r="N59" i="2"/>
  <c r="D55" i="2"/>
  <c r="D43" i="2"/>
  <c r="M53" i="2"/>
  <c r="X56" i="2"/>
  <c r="I62" i="2"/>
  <c r="D64" i="2"/>
  <c r="H41" i="2"/>
  <c r="F58" i="2"/>
  <c r="P69" i="2"/>
  <c r="N61" i="2"/>
  <c r="Z47" i="2"/>
  <c r="V42" i="2"/>
  <c r="O54" i="2"/>
  <c r="E69" i="2"/>
  <c r="N51" i="2"/>
  <c r="T69" i="2"/>
  <c r="P67" i="2"/>
  <c r="D67" i="2"/>
  <c r="H64" i="2"/>
  <c r="S41" i="2"/>
  <c r="AA63" i="2"/>
  <c r="U61" i="2"/>
  <c r="V49" i="2"/>
  <c r="M66" i="2"/>
  <c r="AA69" i="2"/>
  <c r="X60" i="2"/>
  <c r="M55" i="2"/>
  <c r="J52" i="2"/>
  <c r="O56" i="2"/>
  <c r="N41" i="2"/>
  <c r="Q68" i="2"/>
  <c r="Z66" i="2"/>
  <c r="V63" i="2"/>
  <c r="G56" i="2"/>
  <c r="F52" i="2"/>
  <c r="S56" i="2"/>
  <c r="P47" i="2"/>
  <c r="M46" i="2"/>
  <c r="K54" i="2"/>
  <c r="G51" i="2"/>
  <c r="G50" i="2"/>
  <c r="R57" i="2"/>
  <c r="V57" i="2"/>
  <c r="X68" i="2"/>
  <c r="Y45" i="2"/>
  <c r="B45" i="2"/>
  <c r="R43" i="2"/>
  <c r="Z43" i="2"/>
  <c r="C52" i="2"/>
  <c r="AA47" i="2"/>
  <c r="P60" i="2"/>
  <c r="S51" i="2"/>
  <c r="Z41" i="2"/>
  <c r="M47" i="2"/>
  <c r="N55" i="2"/>
  <c r="C42" i="2"/>
  <c r="J67" i="2"/>
  <c r="C68" i="2"/>
  <c r="K58" i="2"/>
  <c r="O44" i="2"/>
  <c r="T50" i="2"/>
  <c r="E64" i="2"/>
  <c r="F64" i="2"/>
  <c r="F42" i="2"/>
  <c r="F67" i="2"/>
  <c r="T52" i="2"/>
  <c r="X50" i="2"/>
  <c r="P63" i="2"/>
  <c r="B62" i="2"/>
  <c r="E60" i="2"/>
  <c r="B51" i="2"/>
  <c r="U47" i="2"/>
  <c r="P42" i="2"/>
  <c r="Z70" i="2"/>
  <c r="AB34" i="2"/>
  <c r="AC34" i="2" s="1"/>
</calcChain>
</file>

<file path=xl/sharedStrings.xml><?xml version="1.0" encoding="utf-8"?>
<sst xmlns="http://schemas.openxmlformats.org/spreadsheetml/2006/main" count="127" uniqueCount="68">
  <si>
    <t>豊見城市統計情報</t>
    <rPh sb="0" eb="4">
      <t>トミ</t>
    </rPh>
    <rPh sb="4" eb="6">
      <t>トウケイ</t>
    </rPh>
    <rPh sb="6" eb="8">
      <t>ジョウホウ</t>
    </rPh>
    <phoneticPr fontId="2"/>
  </si>
  <si>
    <t>単位：人</t>
    <rPh sb="0" eb="2">
      <t>タンイ</t>
    </rPh>
    <rPh sb="3" eb="4">
      <t>ニン</t>
    </rPh>
    <phoneticPr fontId="2"/>
  </si>
  <si>
    <t>（再掲）</t>
    <rPh sb="1" eb="3">
      <t>サイケイ</t>
    </rPh>
    <phoneticPr fontId="2"/>
  </si>
  <si>
    <t>0～4歳</t>
    <rPh sb="3" eb="4">
      <t>サイ</t>
    </rPh>
    <phoneticPr fontId="2"/>
  </si>
  <si>
    <t>5～9歳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</si>
  <si>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</si>
  <si>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</si>
  <si>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</si>
  <si>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</si>
  <si>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</si>
  <si>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</si>
  <si>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</si>
  <si>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</si>
  <si>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</si>
  <si>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</si>
  <si>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</si>
  <si>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</si>
  <si>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</si>
  <si>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</si>
  <si>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</si>
  <si>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</si>
  <si>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</si>
  <si>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</si>
  <si>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年少人口
（0～14歳）</t>
    <rPh sb="0" eb="2">
      <t>ネンショウ</t>
    </rPh>
    <rPh sb="2" eb="4">
      <t>ジンコウ</t>
    </rPh>
    <rPh sb="10" eb="11">
      <t>サイ</t>
    </rPh>
    <phoneticPr fontId="2"/>
  </si>
  <si>
    <t>（資料：住民基本台帳　年齢別人口集計表）</t>
    <rPh sb="1" eb="3">
      <t>シリョウ</t>
    </rPh>
    <rPh sb="4" eb="6">
      <t>ジュウミン</t>
    </rPh>
    <rPh sb="6" eb="8">
      <t>キホン</t>
    </rPh>
    <rPh sb="8" eb="10">
      <t>ダイチョウ</t>
    </rPh>
    <rPh sb="11" eb="13">
      <t>ネンレイ</t>
    </rPh>
    <rPh sb="13" eb="14">
      <t>ベツ</t>
    </rPh>
    <rPh sb="14" eb="16">
      <t>ジンコウ</t>
    </rPh>
    <rPh sb="16" eb="19">
      <t>シュウケイヒョウ</t>
    </rPh>
    <phoneticPr fontId="2"/>
  </si>
  <si>
    <t>単位：％</t>
    <rPh sb="0" eb="2">
      <t>タンイ</t>
    </rPh>
    <phoneticPr fontId="2"/>
  </si>
  <si>
    <t>字　名</t>
    <rPh sb="0" eb="1">
      <t>アザ</t>
    </rPh>
    <rPh sb="2" eb="3">
      <t>メイ</t>
    </rPh>
    <phoneticPr fontId="2"/>
  </si>
  <si>
    <t>総　数</t>
    <rPh sb="0" eb="1">
      <t>フサ</t>
    </rPh>
    <rPh sb="2" eb="3">
      <t>カズ</t>
    </rPh>
    <phoneticPr fontId="2"/>
  </si>
  <si>
    <t>宜保</t>
    <rPh sb="0" eb="2">
      <t>ギボ</t>
    </rPh>
    <phoneticPr fontId="2"/>
  </si>
  <si>
    <t>我那覇</t>
    <rPh sb="0" eb="3">
      <t>ガナハ</t>
    </rPh>
    <phoneticPr fontId="2"/>
  </si>
  <si>
    <t>名嘉地</t>
    <rPh sb="0" eb="3">
      <t>ナカチ</t>
    </rPh>
    <phoneticPr fontId="2"/>
  </si>
  <si>
    <t>田頭</t>
    <rPh sb="0" eb="2">
      <t>タガミ</t>
    </rPh>
    <phoneticPr fontId="2"/>
  </si>
  <si>
    <t>瀬長</t>
    <rPh sb="0" eb="2">
      <t>セナガ</t>
    </rPh>
    <phoneticPr fontId="2"/>
  </si>
  <si>
    <t>与根</t>
    <rPh sb="0" eb="2">
      <t>ヨネ</t>
    </rPh>
    <phoneticPr fontId="2"/>
  </si>
  <si>
    <t>伊良波</t>
    <rPh sb="0" eb="3">
      <t>イラハ</t>
    </rPh>
    <phoneticPr fontId="2"/>
  </si>
  <si>
    <t>座安</t>
    <rPh sb="0" eb="1">
      <t>ザ</t>
    </rPh>
    <rPh sb="1" eb="2">
      <t>ヤス</t>
    </rPh>
    <phoneticPr fontId="2"/>
  </si>
  <si>
    <t>渡橋名</t>
    <rPh sb="0" eb="3">
      <t>トハシナ</t>
    </rPh>
    <phoneticPr fontId="2"/>
  </si>
  <si>
    <t>上田</t>
    <rPh sb="0" eb="2">
      <t>ウエタ</t>
    </rPh>
    <phoneticPr fontId="2"/>
  </si>
  <si>
    <t>渡嘉敷</t>
    <rPh sb="0" eb="3">
      <t>トカシキ</t>
    </rPh>
    <phoneticPr fontId="2"/>
  </si>
  <si>
    <t>翁長</t>
    <rPh sb="0" eb="2">
      <t>オナガ</t>
    </rPh>
    <phoneticPr fontId="2"/>
  </si>
  <si>
    <t>保栄茂</t>
    <rPh sb="0" eb="3">
      <t>ビン</t>
    </rPh>
    <phoneticPr fontId="2"/>
  </si>
  <si>
    <t>高嶺</t>
    <rPh sb="0" eb="2">
      <t>タカミネ</t>
    </rPh>
    <phoneticPr fontId="2"/>
  </si>
  <si>
    <t>平良</t>
    <rPh sb="0" eb="2">
      <t>タイラ</t>
    </rPh>
    <phoneticPr fontId="2"/>
  </si>
  <si>
    <t>高安</t>
    <rPh sb="0" eb="2">
      <t>タカヤス</t>
    </rPh>
    <phoneticPr fontId="2"/>
  </si>
  <si>
    <t>饒波</t>
    <rPh sb="0" eb="2">
      <t>ノハ</t>
    </rPh>
    <phoneticPr fontId="2"/>
  </si>
  <si>
    <t>金良</t>
    <rPh sb="0" eb="2">
      <t>カネラ</t>
    </rPh>
    <phoneticPr fontId="2"/>
  </si>
  <si>
    <t>長堂</t>
    <rPh sb="0" eb="2">
      <t>ナガドウ</t>
    </rPh>
    <phoneticPr fontId="2"/>
  </si>
  <si>
    <t>嘉数</t>
    <rPh sb="0" eb="2">
      <t>カカズ</t>
    </rPh>
    <phoneticPr fontId="2"/>
  </si>
  <si>
    <t>真玉橋</t>
    <rPh sb="0" eb="3">
      <t>マダンバシ</t>
    </rPh>
    <phoneticPr fontId="2"/>
  </si>
  <si>
    <t>根差部</t>
    <rPh sb="0" eb="3">
      <t>ネサブ</t>
    </rPh>
    <phoneticPr fontId="2"/>
  </si>
  <si>
    <t>豊崎</t>
    <rPh sb="0" eb="2">
      <t>トヨサキ</t>
    </rPh>
    <phoneticPr fontId="2"/>
  </si>
  <si>
    <t>豊見城</t>
    <rPh sb="0" eb="3">
      <t>トミグスク</t>
    </rPh>
    <phoneticPr fontId="2"/>
  </si>
  <si>
    <t>字　名</t>
    <rPh sb="0" eb="1">
      <t>アザ</t>
    </rPh>
    <rPh sb="2" eb="3">
      <t>メイ</t>
    </rPh>
    <phoneticPr fontId="5"/>
  </si>
  <si>
    <t>字別、年齢（５歳階級）別人口の割合　</t>
    <rPh sb="0" eb="1">
      <t>アザ</t>
    </rPh>
    <rPh sb="1" eb="2">
      <t>ベツ</t>
    </rPh>
    <rPh sb="3" eb="5">
      <t>ネンレイ</t>
    </rPh>
    <rPh sb="7" eb="8">
      <t>サイ</t>
    </rPh>
    <rPh sb="8" eb="10">
      <t>カイキュウ</t>
    </rPh>
    <rPh sb="11" eb="12">
      <t>ソウベツ</t>
    </rPh>
    <rPh sb="12" eb="14">
      <t>ジンコウ</t>
    </rPh>
    <rPh sb="15" eb="17">
      <t>ワリアイ</t>
    </rPh>
    <phoneticPr fontId="2"/>
  </si>
  <si>
    <t>字別、年齢（５歳階級）別人口　</t>
    <rPh sb="0" eb="1">
      <t>アザ</t>
    </rPh>
    <rPh sb="1" eb="2">
      <t>ベツ</t>
    </rPh>
    <rPh sb="3" eb="5">
      <t>ネンレイ</t>
    </rPh>
    <rPh sb="7" eb="8">
      <t>サイ</t>
    </rPh>
    <rPh sb="8" eb="10">
      <t>カイキュウ</t>
    </rPh>
    <rPh sb="11" eb="12">
      <t>ソウベツ</t>
    </rPh>
    <rPh sb="12" eb="14">
      <t>ジンコウ</t>
    </rPh>
    <phoneticPr fontId="2"/>
  </si>
  <si>
    <t>総数</t>
    <rPh sb="0" eb="2">
      <t>ソウスウ</t>
    </rPh>
    <phoneticPr fontId="2"/>
  </si>
  <si>
    <r>
      <rPr>
        <sz val="7"/>
        <color indexed="8"/>
        <rFont val="ＭＳ Ｐ明朝"/>
        <family val="1"/>
        <charset val="128"/>
      </rPr>
      <t>生産年齢人口</t>
    </r>
    <r>
      <rPr>
        <sz val="8"/>
        <color indexed="8"/>
        <rFont val="ＭＳ Ｐ明朝"/>
        <family val="1"/>
        <charset val="128"/>
      </rPr>
      <t xml:space="preserve">
</t>
    </r>
    <r>
      <rPr>
        <sz val="9"/>
        <color indexed="8"/>
        <rFont val="ＭＳ Ｐ明朝"/>
        <family val="1"/>
        <charset val="128"/>
      </rPr>
      <t>（15～64歳）</t>
    </r>
    <rPh sb="0" eb="2">
      <t>セイサン</t>
    </rPh>
    <rPh sb="2" eb="4">
      <t>ネンレイ</t>
    </rPh>
    <rPh sb="4" eb="6">
      <t>ジンコウ</t>
    </rPh>
    <rPh sb="13" eb="14">
      <t>サイ</t>
    </rPh>
    <phoneticPr fontId="2"/>
  </si>
  <si>
    <r>
      <rPr>
        <sz val="8"/>
        <color indexed="8"/>
        <rFont val="ＭＳ Ｐ明朝"/>
        <family val="1"/>
        <charset val="128"/>
      </rPr>
      <t>老年人口</t>
    </r>
    <r>
      <rPr>
        <sz val="9"/>
        <color indexed="8"/>
        <rFont val="ＭＳ Ｐ明朝"/>
        <family val="1"/>
        <charset val="128"/>
      </rPr>
      <t xml:space="preserve">
（65歳以上）</t>
    </r>
    <rPh sb="0" eb="2">
      <t>ロウネン</t>
    </rPh>
    <rPh sb="2" eb="4">
      <t>ジンコウ</t>
    </rPh>
    <rPh sb="8" eb="9">
      <t>サイ</t>
    </rPh>
    <rPh sb="9" eb="11">
      <t>イジョウ</t>
    </rPh>
    <phoneticPr fontId="2"/>
  </si>
  <si>
    <t>嘉数</t>
    <rPh sb="0" eb="1">
      <t>ヨシミ</t>
    </rPh>
    <rPh sb="1" eb="2">
      <t>カズ</t>
    </rPh>
    <phoneticPr fontId="2"/>
  </si>
  <si>
    <t>宜保1丁目</t>
    <rPh sb="0" eb="2">
      <t>ギボ</t>
    </rPh>
    <rPh sb="3" eb="5">
      <t>チョウメ</t>
    </rPh>
    <phoneticPr fontId="5"/>
  </si>
  <si>
    <t>宜保2丁目</t>
    <rPh sb="0" eb="2">
      <t>ギボ</t>
    </rPh>
    <rPh sb="3" eb="5">
      <t>チョウメ</t>
    </rPh>
    <phoneticPr fontId="5"/>
  </si>
  <si>
    <t>宜保3丁目</t>
    <rPh sb="0" eb="2">
      <t>ギボ</t>
    </rPh>
    <rPh sb="3" eb="5">
      <t>チョウメ</t>
    </rPh>
    <phoneticPr fontId="5"/>
  </si>
  <si>
    <t>宜保4丁目</t>
    <rPh sb="0" eb="2">
      <t>ギボ</t>
    </rPh>
    <rPh sb="3" eb="5">
      <t>チョウメ</t>
    </rPh>
    <phoneticPr fontId="5"/>
  </si>
  <si>
    <t>宜保5丁目</t>
    <rPh sb="0" eb="2">
      <t>ギボ</t>
    </rPh>
    <rPh sb="3" eb="5">
      <t>チョウメ</t>
    </rPh>
    <phoneticPr fontId="5"/>
  </si>
  <si>
    <t>担当：企画調整課　ふるさと納税班</t>
    <rPh sb="0" eb="2">
      <t>タントウ</t>
    </rPh>
    <rPh sb="3" eb="5">
      <t>キカク</t>
    </rPh>
    <rPh sb="5" eb="7">
      <t>チョウセイ</t>
    </rPh>
    <rPh sb="7" eb="8">
      <t>カ</t>
    </rPh>
    <rPh sb="13" eb="15">
      <t>ノウゼイ</t>
    </rPh>
    <rPh sb="15" eb="16">
      <t>ハン</t>
    </rPh>
    <phoneticPr fontId="2"/>
  </si>
  <si>
    <t>105歳以上</t>
    <rPh sb="3" eb="4">
      <t>サイ</t>
    </rPh>
    <rPh sb="4" eb="6">
      <t>イジョウ</t>
    </rPh>
    <phoneticPr fontId="2"/>
  </si>
  <si>
    <t>100～104歳</t>
    <rPh sb="7" eb="8">
      <t>サイ</t>
    </rPh>
    <phoneticPr fontId="5"/>
  </si>
  <si>
    <t>（令和5年9月30日現在）</t>
    <rPh sb="1" eb="3">
      <t>レイワ</t>
    </rPh>
    <rPh sb="4" eb="5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</si>
</sst>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0;[Red]\-#,##0.000"/>
    <numFmt numFmtId="177" formatCode="#,##0;[Red]#,##0"/>
  </numFmts>
  <fonts count="2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sz val="14"/>
      <color theme="0" tint="-0.3499862666707357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6" fillId="0" borderId="0" xfId="0" applyFont="1">
      <alignment vertical="center"/>
    </xf>
    <xf numFmtId="0" fontId="16" fillId="0" borderId="0" xfId="0" applyFont="1">
      <alignment vertical="center"/>
    </xf>
    <xf numFmtId="0" fontId="7" fillId="0" borderId="0" xfId="0" applyFont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Fill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16" fillId="0" borderId="0" xfId="0" applyFont="1" applyFill="1">
      <alignment vertical="center"/>
    </xf>
    <xf numFmtId="0" fontId="8" fillId="0" borderId="0" xfId="0" applyFont="1">
      <alignment vertical="center"/>
    </xf>
    <xf numFmtId="38" fontId="16" fillId="0" borderId="0" xfId="0" applyNumberFormat="1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16" fillId="0" borderId="0" xfId="0" applyFont="1" applyAlignment="1">
      <alignment horizontal="right" vertical="center"/>
    </xf>
    <xf numFmtId="176" fontId="12" fillId="0" borderId="1" xfId="3" applyNumberFormat="1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8" fillId="0" borderId="0" xfId="0" applyFont="1">
      <alignment vertical="center"/>
    </xf>
    <xf numFmtId="40" fontId="15" fillId="0" borderId="1" xfId="3" applyNumberFormat="1" applyFont="1" applyBorder="1">
      <alignment vertical="center"/>
    </xf>
    <xf numFmtId="176" fontId="15" fillId="0" borderId="1" xfId="3" applyNumberFormat="1" applyFont="1" applyBorder="1">
      <alignment vertical="center"/>
    </xf>
    <xf numFmtId="0" fontId="16" fillId="0" borderId="2" xfId="0" applyFont="1" applyBorder="1">
      <alignment vertical="center"/>
    </xf>
    <xf numFmtId="0" fontId="16" fillId="0" borderId="3" xfId="0" applyFont="1" applyBorder="1">
      <alignment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38" fontId="16" fillId="2" borderId="0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7" fillId="0" borderId="1" xfId="0" applyFont="1" applyFill="1" applyBorder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38" fontId="6" fillId="0" borderId="1" xfId="3" applyFont="1" applyFill="1" applyBorder="1">
      <alignment vertical="center"/>
    </xf>
    <xf numFmtId="177" fontId="6" fillId="0" borderId="1" xfId="3" applyNumberFormat="1" applyFont="1" applyFill="1" applyBorder="1">
      <alignment vertical="center"/>
    </xf>
    <xf numFmtId="38" fontId="21" fillId="0" borderId="0" xfId="0" applyNumberFormat="1" applyFont="1" applyFill="1">
      <alignment vertical="center"/>
    </xf>
    <xf numFmtId="38" fontId="16" fillId="0" borderId="0" xfId="0" applyNumberFormat="1" applyFont="1" applyFill="1" applyBorder="1" applyAlignment="1">
      <alignment horizontal="center" vertical="center"/>
    </xf>
    <xf numFmtId="0" fontId="16" fillId="0" borderId="2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 shrinkToFit="1"/>
    </xf>
    <xf numFmtId="176" fontId="12" fillId="0" borderId="1" xfId="3" applyNumberFormat="1" applyFont="1" applyFill="1" applyBorder="1">
      <alignment vertical="center"/>
    </xf>
    <xf numFmtId="176" fontId="15" fillId="0" borderId="1" xfId="3" applyNumberFormat="1" applyFont="1" applyFill="1" applyBorder="1">
      <alignment vertical="center"/>
    </xf>
    <xf numFmtId="0" fontId="20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vertical="center" shrinkToFit="1"/>
    </xf>
    <xf numFmtId="38" fontId="14" fillId="0" borderId="1" xfId="3" applyFont="1" applyFill="1" applyBorder="1" applyAlignment="1">
      <alignment vertical="center" shrinkToFit="1"/>
    </xf>
    <xf numFmtId="0" fontId="18" fillId="0" borderId="0" xfId="0" applyFont="1" applyFill="1">
      <alignment vertical="center"/>
    </xf>
    <xf numFmtId="0" fontId="11" fillId="0" borderId="0" xfId="0" applyFont="1">
      <alignment vertical="center"/>
    </xf>
    <xf numFmtId="0" fontId="11" fillId="0" borderId="3" xfId="0" applyFont="1" applyFill="1" applyBorder="1" applyAlignment="1">
      <alignment horizontal="center" vertical="center" shrinkToFit="1"/>
    </xf>
    <xf numFmtId="0" fontId="8" fillId="0" borderId="2" xfId="0" applyFont="1" applyFill="1" applyBorder="1">
      <alignment vertical="center"/>
    </xf>
    <xf numFmtId="38" fontId="19" fillId="0" borderId="0" xfId="0" applyNumberFormat="1" applyFont="1" applyFill="1">
      <alignment vertical="center"/>
    </xf>
    <xf numFmtId="38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38" fontId="22" fillId="0" borderId="0" xfId="0" applyNumberFormat="1" applyFont="1" applyFill="1">
      <alignment vertical="center"/>
    </xf>
    <xf numFmtId="38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19" fillId="0" borderId="1" xfId="0" applyFont="1" applyFill="1" applyBorder="1" applyAlignment="1">
      <alignment horizontal="center" vertical="center"/>
    </xf>
    <xf numFmtId="3" fontId="20" fillId="0" borderId="1" xfId="0" applyNumberFormat="1" applyFont="1" applyFill="1" applyBorder="1">
      <alignment vertical="center"/>
    </xf>
    <xf numFmtId="38" fontId="20" fillId="0" borderId="1" xfId="3" applyFont="1" applyFill="1" applyBorder="1">
      <alignment vertical="center"/>
    </xf>
    <xf numFmtId="3" fontId="17" fillId="3" borderId="0" xfId="0" applyNumberFormat="1" applyFont="1" applyFill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</cellXfs>
  <cellStyles count="4">
    <cellStyle name="桁区切り 2" xfId="1" xr:uid="{00000000-0005-0000-0000-000000000000}"/>
    <cellStyle name="桁区切り 3" xfId="2" xr:uid="{00000000-0005-0000-0000-000001000000}"/>
    <cellStyle name="桁区切り 3 2" xfId="3" xr:uid="{00000000-0005-0000-0000-000002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72"/>
  <sheetViews>
    <sheetView tabSelected="1" view="pageBreakPreview" zoomScale="85" zoomScaleNormal="75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25" sqref="D25"/>
    </sheetView>
  </sheetViews>
  <sheetFormatPr defaultRowHeight="13.5" x14ac:dyDescent="0.15"/>
  <cols>
    <col min="1" max="1" width="12" style="2" customWidth="1"/>
    <col min="2" max="5" width="9.125" style="2" customWidth="1"/>
    <col min="6" max="15" width="9.125" style="12" customWidth="1"/>
    <col min="16" max="27" width="9.125" style="2" customWidth="1"/>
    <col min="28" max="28" width="10.125" style="2" customWidth="1"/>
    <col min="29" max="29" width="9" style="27"/>
    <col min="30" max="16384" width="9" style="2"/>
  </cols>
  <sheetData>
    <row r="1" spans="1:29" ht="30" customHeight="1" x14ac:dyDescent="0.15">
      <c r="A1" s="1" t="s">
        <v>0</v>
      </c>
      <c r="D1" s="58">
        <f>SUM(Y34:AA34)</f>
        <v>66031</v>
      </c>
      <c r="E1" s="58"/>
      <c r="F1" s="45"/>
      <c r="AC1" s="26" t="str">
        <f>IF(D1=B34," ","miss")</f>
        <v xml:space="preserve"> </v>
      </c>
    </row>
    <row r="2" spans="1:29" ht="18.75" x14ac:dyDescent="0.15">
      <c r="A2" s="3" t="s">
        <v>54</v>
      </c>
      <c r="P2" s="4"/>
      <c r="Q2" s="4"/>
      <c r="R2" s="4"/>
      <c r="S2" s="5"/>
      <c r="T2" s="5"/>
      <c r="U2" s="5"/>
      <c r="V2" s="5"/>
      <c r="W2" s="5"/>
      <c r="X2" s="5"/>
      <c r="Y2" s="4"/>
      <c r="Z2" s="30" t="s">
        <v>67</v>
      </c>
      <c r="AA2" s="46" t="s">
        <v>1</v>
      </c>
    </row>
    <row r="3" spans="1:29" ht="18.75" customHeight="1" x14ac:dyDescent="0.15">
      <c r="A3" s="64" t="s">
        <v>26</v>
      </c>
      <c r="B3" s="62" t="s">
        <v>27</v>
      </c>
      <c r="C3" s="22"/>
      <c r="D3" s="22"/>
      <c r="E3" s="22"/>
      <c r="F3" s="37"/>
      <c r="G3" s="37"/>
      <c r="H3" s="37"/>
      <c r="I3" s="37"/>
      <c r="J3" s="37"/>
      <c r="K3" s="37"/>
      <c r="L3" s="37"/>
      <c r="M3" s="37"/>
      <c r="N3" s="37"/>
      <c r="O3" s="37"/>
      <c r="P3" s="22"/>
      <c r="Q3" s="22"/>
      <c r="R3" s="22"/>
      <c r="S3" s="22"/>
      <c r="T3" s="22"/>
      <c r="U3" s="22"/>
      <c r="V3" s="22"/>
      <c r="W3" s="22"/>
      <c r="X3" s="22"/>
      <c r="Y3" s="59" t="s">
        <v>2</v>
      </c>
      <c r="Z3" s="60"/>
      <c r="AA3" s="61"/>
    </row>
    <row r="4" spans="1:29" ht="30.75" customHeight="1" x14ac:dyDescent="0.15">
      <c r="A4" s="64"/>
      <c r="B4" s="63"/>
      <c r="C4" s="47" t="s">
        <v>3</v>
      </c>
      <c r="D4" s="25" t="s">
        <v>4</v>
      </c>
      <c r="E4" s="25" t="s">
        <v>5</v>
      </c>
      <c r="F4" s="38" t="s">
        <v>6</v>
      </c>
      <c r="G4" s="38" t="s">
        <v>7</v>
      </c>
      <c r="H4" s="38" t="s">
        <v>8</v>
      </c>
      <c r="I4" s="38" t="s">
        <v>9</v>
      </c>
      <c r="J4" s="38" t="s">
        <v>10</v>
      </c>
      <c r="K4" s="38" t="s">
        <v>11</v>
      </c>
      <c r="L4" s="38" t="s">
        <v>12</v>
      </c>
      <c r="M4" s="38" t="s">
        <v>13</v>
      </c>
      <c r="N4" s="38" t="s">
        <v>14</v>
      </c>
      <c r="O4" s="38" t="s">
        <v>15</v>
      </c>
      <c r="P4" s="25" t="s">
        <v>16</v>
      </c>
      <c r="Q4" s="25" t="s">
        <v>17</v>
      </c>
      <c r="R4" s="25" t="s">
        <v>18</v>
      </c>
      <c r="S4" s="25" t="s">
        <v>19</v>
      </c>
      <c r="T4" s="25" t="s">
        <v>20</v>
      </c>
      <c r="U4" s="25" t="s">
        <v>21</v>
      </c>
      <c r="V4" s="25" t="s">
        <v>22</v>
      </c>
      <c r="W4" s="25" t="s">
        <v>66</v>
      </c>
      <c r="X4" s="25" t="s">
        <v>65</v>
      </c>
      <c r="Y4" s="7" t="s">
        <v>23</v>
      </c>
      <c r="Z4" s="8" t="s">
        <v>56</v>
      </c>
      <c r="AA4" s="7" t="s">
        <v>57</v>
      </c>
    </row>
    <row r="5" spans="1:29" s="12" customFormat="1" ht="26.25" customHeight="1" x14ac:dyDescent="0.15">
      <c r="A5" s="9" t="s">
        <v>51</v>
      </c>
      <c r="B5" s="10">
        <f t="shared" ref="B5:B11" si="0">SUM(C5:X5)</f>
        <v>7139</v>
      </c>
      <c r="C5" s="41">
        <v>464</v>
      </c>
      <c r="D5" s="29">
        <v>509</v>
      </c>
      <c r="E5" s="29">
        <v>465</v>
      </c>
      <c r="F5" s="29">
        <v>357</v>
      </c>
      <c r="G5" s="29">
        <v>344</v>
      </c>
      <c r="H5" s="29">
        <v>439</v>
      </c>
      <c r="I5" s="11">
        <v>504</v>
      </c>
      <c r="J5" s="29">
        <v>559</v>
      </c>
      <c r="K5" s="11">
        <v>502</v>
      </c>
      <c r="L5" s="29">
        <v>500</v>
      </c>
      <c r="M5" s="29">
        <v>495</v>
      </c>
      <c r="N5" s="29">
        <v>401</v>
      </c>
      <c r="O5" s="29">
        <v>368</v>
      </c>
      <c r="P5" s="29">
        <v>320</v>
      </c>
      <c r="Q5" s="29">
        <v>365</v>
      </c>
      <c r="R5" s="29">
        <v>204</v>
      </c>
      <c r="S5" s="29">
        <v>157</v>
      </c>
      <c r="T5" s="29">
        <v>108</v>
      </c>
      <c r="U5" s="29">
        <v>57</v>
      </c>
      <c r="V5" s="29">
        <v>17</v>
      </c>
      <c r="W5" s="29">
        <v>4</v>
      </c>
      <c r="X5" s="11">
        <v>0</v>
      </c>
      <c r="Y5" s="33">
        <f>SUM($C5:$E5)</f>
        <v>1438</v>
      </c>
      <c r="Z5" s="34">
        <f>SUM(F5:O5)</f>
        <v>4469</v>
      </c>
      <c r="AA5" s="34">
        <f>SUM(P5:X5)</f>
        <v>1232</v>
      </c>
      <c r="AB5" s="35">
        <f>SUM(Y5:AA5)</f>
        <v>7139</v>
      </c>
      <c r="AC5" s="36" t="str">
        <f>IF(B5=AB5," ","miss")</f>
        <v xml:space="preserve"> </v>
      </c>
    </row>
    <row r="6" spans="1:29" s="12" customFormat="1" ht="26.25" customHeight="1" x14ac:dyDescent="0.15">
      <c r="A6" s="9" t="s">
        <v>28</v>
      </c>
      <c r="B6" s="10">
        <f>SUM(C6:X6)</f>
        <v>1111</v>
      </c>
      <c r="C6" s="29">
        <v>69</v>
      </c>
      <c r="D6" s="29">
        <v>80</v>
      </c>
      <c r="E6" s="29">
        <v>63</v>
      </c>
      <c r="F6" s="29">
        <v>38</v>
      </c>
      <c r="G6" s="29">
        <v>38</v>
      </c>
      <c r="H6" s="29">
        <v>59</v>
      </c>
      <c r="I6" s="29">
        <v>70</v>
      </c>
      <c r="J6" s="29">
        <v>104</v>
      </c>
      <c r="K6" s="29">
        <v>80</v>
      </c>
      <c r="L6" s="29">
        <v>74</v>
      </c>
      <c r="M6" s="29">
        <v>67</v>
      </c>
      <c r="N6" s="29">
        <v>60</v>
      </c>
      <c r="O6" s="29">
        <v>44</v>
      </c>
      <c r="P6" s="29">
        <v>58</v>
      </c>
      <c r="Q6" s="29">
        <v>63</v>
      </c>
      <c r="R6" s="29">
        <v>59</v>
      </c>
      <c r="S6" s="29">
        <v>46</v>
      </c>
      <c r="T6" s="29">
        <v>26</v>
      </c>
      <c r="U6" s="29">
        <v>11</v>
      </c>
      <c r="V6" s="29">
        <v>0</v>
      </c>
      <c r="W6" s="29">
        <v>2</v>
      </c>
      <c r="X6" s="11">
        <v>0</v>
      </c>
      <c r="Y6" s="33">
        <f>SUM($C6:$E6)</f>
        <v>212</v>
      </c>
      <c r="Z6" s="33">
        <f>SUM(F6:O6)</f>
        <v>634</v>
      </c>
      <c r="AA6" s="33">
        <f t="shared" ref="AA6:AA11" si="1">SUM(P6:X6)</f>
        <v>265</v>
      </c>
      <c r="AB6" s="35">
        <f t="shared" ref="AB6:AB34" si="2">SUM(Y6:AA6)</f>
        <v>1111</v>
      </c>
      <c r="AC6" s="36"/>
    </row>
    <row r="7" spans="1:29" s="12" customFormat="1" ht="26.25" customHeight="1" x14ac:dyDescent="0.15">
      <c r="A7" s="32" t="s">
        <v>59</v>
      </c>
      <c r="B7" s="10">
        <f t="shared" si="0"/>
        <v>1128</v>
      </c>
      <c r="C7" s="29">
        <v>97</v>
      </c>
      <c r="D7" s="29">
        <v>126</v>
      </c>
      <c r="E7" s="11">
        <v>83</v>
      </c>
      <c r="F7" s="29">
        <v>88</v>
      </c>
      <c r="G7" s="29">
        <v>66</v>
      </c>
      <c r="H7" s="29">
        <v>52</v>
      </c>
      <c r="I7" s="29">
        <v>77</v>
      </c>
      <c r="J7" s="29">
        <v>111</v>
      </c>
      <c r="K7" s="29">
        <v>72</v>
      </c>
      <c r="L7" s="11">
        <v>109</v>
      </c>
      <c r="M7" s="29">
        <v>77</v>
      </c>
      <c r="N7" s="29">
        <v>49</v>
      </c>
      <c r="O7" s="29">
        <v>42</v>
      </c>
      <c r="P7" s="29">
        <v>17</v>
      </c>
      <c r="Q7" s="29">
        <v>31</v>
      </c>
      <c r="R7" s="29">
        <v>14</v>
      </c>
      <c r="S7" s="29">
        <v>10</v>
      </c>
      <c r="T7" s="29">
        <v>7</v>
      </c>
      <c r="U7" s="29">
        <v>0</v>
      </c>
      <c r="V7" s="29">
        <v>0</v>
      </c>
      <c r="W7" s="29">
        <v>0</v>
      </c>
      <c r="X7" s="11">
        <v>0</v>
      </c>
      <c r="Y7" s="33">
        <f t="shared" ref="Y7:Y33" si="3">SUM($C7:$E7)</f>
        <v>306</v>
      </c>
      <c r="Z7" s="33">
        <f t="shared" ref="Z7:Z15" si="4">SUM(F7:O7)</f>
        <v>743</v>
      </c>
      <c r="AA7" s="33">
        <f t="shared" si="1"/>
        <v>79</v>
      </c>
      <c r="AB7" s="35">
        <f t="shared" si="2"/>
        <v>1128</v>
      </c>
      <c r="AC7" s="36" t="str">
        <f t="shared" ref="AC7:AC34" si="5">IF(B7=AB7," ","miss")</f>
        <v xml:space="preserve"> </v>
      </c>
    </row>
    <row r="8" spans="1:29" s="12" customFormat="1" ht="26.25" customHeight="1" x14ac:dyDescent="0.15">
      <c r="A8" s="32" t="s">
        <v>60</v>
      </c>
      <c r="B8" s="10">
        <f t="shared" si="0"/>
        <v>1520</v>
      </c>
      <c r="C8" s="29">
        <v>129</v>
      </c>
      <c r="D8" s="29">
        <v>159</v>
      </c>
      <c r="E8" s="29">
        <v>144</v>
      </c>
      <c r="F8" s="29">
        <v>96</v>
      </c>
      <c r="G8" s="29">
        <v>65</v>
      </c>
      <c r="H8" s="29">
        <v>75</v>
      </c>
      <c r="I8" s="29">
        <v>119</v>
      </c>
      <c r="J8" s="29">
        <v>125</v>
      </c>
      <c r="K8" s="29">
        <v>134</v>
      </c>
      <c r="L8" s="29">
        <v>161</v>
      </c>
      <c r="M8" s="29">
        <v>110</v>
      </c>
      <c r="N8" s="29">
        <v>65</v>
      </c>
      <c r="O8" s="29">
        <v>29</v>
      </c>
      <c r="P8" s="29">
        <v>29</v>
      </c>
      <c r="Q8" s="29">
        <v>30</v>
      </c>
      <c r="R8" s="29">
        <v>23</v>
      </c>
      <c r="S8" s="29">
        <v>13</v>
      </c>
      <c r="T8" s="29">
        <v>10</v>
      </c>
      <c r="U8" s="29">
        <v>4</v>
      </c>
      <c r="V8" s="29">
        <v>0</v>
      </c>
      <c r="W8" s="29">
        <v>0</v>
      </c>
      <c r="X8" s="11">
        <v>0</v>
      </c>
      <c r="Y8" s="33">
        <f t="shared" si="3"/>
        <v>432</v>
      </c>
      <c r="Z8" s="33">
        <f t="shared" si="4"/>
        <v>979</v>
      </c>
      <c r="AA8" s="33">
        <f t="shared" si="1"/>
        <v>109</v>
      </c>
      <c r="AB8" s="35">
        <v>106</v>
      </c>
      <c r="AC8" s="36"/>
    </row>
    <row r="9" spans="1:29" s="12" customFormat="1" ht="25.5" customHeight="1" x14ac:dyDescent="0.15">
      <c r="A9" s="32" t="s">
        <v>61</v>
      </c>
      <c r="B9" s="10">
        <f t="shared" si="0"/>
        <v>854</v>
      </c>
      <c r="C9" s="29">
        <v>68</v>
      </c>
      <c r="D9" s="29">
        <v>81</v>
      </c>
      <c r="E9" s="29">
        <v>75</v>
      </c>
      <c r="F9" s="29">
        <v>59</v>
      </c>
      <c r="G9" s="29">
        <v>45</v>
      </c>
      <c r="H9" s="29">
        <v>38</v>
      </c>
      <c r="I9" s="29">
        <v>58</v>
      </c>
      <c r="J9" s="29">
        <v>66</v>
      </c>
      <c r="K9" s="29">
        <v>87</v>
      </c>
      <c r="L9" s="29">
        <v>68</v>
      </c>
      <c r="M9" s="29">
        <v>69</v>
      </c>
      <c r="N9" s="29">
        <v>42</v>
      </c>
      <c r="O9" s="29">
        <v>30</v>
      </c>
      <c r="P9" s="29">
        <v>20</v>
      </c>
      <c r="Q9" s="29">
        <v>18</v>
      </c>
      <c r="R9" s="29">
        <v>11</v>
      </c>
      <c r="S9" s="29">
        <v>10</v>
      </c>
      <c r="T9" s="29">
        <v>7</v>
      </c>
      <c r="U9" s="29">
        <v>2</v>
      </c>
      <c r="V9" s="29">
        <v>0</v>
      </c>
      <c r="W9" s="29">
        <v>0</v>
      </c>
      <c r="X9" s="11">
        <v>0</v>
      </c>
      <c r="Y9" s="33">
        <f t="shared" si="3"/>
        <v>224</v>
      </c>
      <c r="Z9" s="33">
        <f t="shared" si="4"/>
        <v>562</v>
      </c>
      <c r="AA9" s="33">
        <f t="shared" si="1"/>
        <v>68</v>
      </c>
      <c r="AB9" s="35">
        <f t="shared" si="2"/>
        <v>854</v>
      </c>
      <c r="AC9" s="36" t="str">
        <f t="shared" si="5"/>
        <v xml:space="preserve"> </v>
      </c>
    </row>
    <row r="10" spans="1:29" s="12" customFormat="1" ht="26.25" customHeight="1" x14ac:dyDescent="0.15">
      <c r="A10" s="32" t="s">
        <v>62</v>
      </c>
      <c r="B10" s="10">
        <f t="shared" si="0"/>
        <v>804</v>
      </c>
      <c r="C10" s="29">
        <v>57</v>
      </c>
      <c r="D10" s="29">
        <v>80</v>
      </c>
      <c r="E10" s="29">
        <v>56</v>
      </c>
      <c r="F10" s="29">
        <v>61</v>
      </c>
      <c r="G10" s="29">
        <v>45</v>
      </c>
      <c r="H10" s="29">
        <v>35</v>
      </c>
      <c r="I10" s="29">
        <v>47</v>
      </c>
      <c r="J10" s="29">
        <v>71</v>
      </c>
      <c r="K10" s="29">
        <v>61</v>
      </c>
      <c r="L10" s="29">
        <v>80</v>
      </c>
      <c r="M10" s="11">
        <v>57</v>
      </c>
      <c r="N10" s="29">
        <v>38</v>
      </c>
      <c r="O10" s="29">
        <v>29</v>
      </c>
      <c r="P10" s="29">
        <v>29</v>
      </c>
      <c r="Q10" s="29">
        <v>22</v>
      </c>
      <c r="R10" s="29">
        <v>14</v>
      </c>
      <c r="S10" s="29">
        <v>11</v>
      </c>
      <c r="T10" s="29">
        <v>8</v>
      </c>
      <c r="U10" s="29">
        <v>1</v>
      </c>
      <c r="V10" s="29">
        <v>1</v>
      </c>
      <c r="W10" s="29">
        <v>1</v>
      </c>
      <c r="X10" s="11">
        <v>0</v>
      </c>
      <c r="Y10" s="33">
        <f t="shared" si="3"/>
        <v>193</v>
      </c>
      <c r="Z10" s="33">
        <f t="shared" si="4"/>
        <v>524</v>
      </c>
      <c r="AA10" s="33">
        <f t="shared" si="1"/>
        <v>87</v>
      </c>
      <c r="AB10" s="35">
        <f t="shared" si="2"/>
        <v>804</v>
      </c>
      <c r="AC10" s="36" t="str">
        <f t="shared" si="5"/>
        <v xml:space="preserve"> </v>
      </c>
    </row>
    <row r="11" spans="1:29" s="12" customFormat="1" ht="26.25" customHeight="1" x14ac:dyDescent="0.15">
      <c r="A11" s="32" t="s">
        <v>63</v>
      </c>
      <c r="B11" s="10">
        <f t="shared" si="0"/>
        <v>328</v>
      </c>
      <c r="C11" s="29">
        <v>31</v>
      </c>
      <c r="D11" s="29">
        <v>29</v>
      </c>
      <c r="E11" s="29">
        <v>21</v>
      </c>
      <c r="F11" s="29">
        <v>24</v>
      </c>
      <c r="G11" s="29">
        <v>14</v>
      </c>
      <c r="H11" s="29">
        <v>27</v>
      </c>
      <c r="I11" s="29">
        <v>26</v>
      </c>
      <c r="J11" s="29">
        <v>26</v>
      </c>
      <c r="K11" s="29">
        <v>24</v>
      </c>
      <c r="L11" s="29">
        <v>38</v>
      </c>
      <c r="M11" s="29">
        <v>32</v>
      </c>
      <c r="N11" s="29">
        <v>11</v>
      </c>
      <c r="O11" s="29">
        <v>6</v>
      </c>
      <c r="P11" s="29">
        <v>6</v>
      </c>
      <c r="Q11" s="29">
        <v>5</v>
      </c>
      <c r="R11" s="29">
        <v>4</v>
      </c>
      <c r="S11" s="29">
        <v>4</v>
      </c>
      <c r="T11" s="29">
        <v>0</v>
      </c>
      <c r="U11" s="29">
        <v>0</v>
      </c>
      <c r="V11" s="29">
        <v>0</v>
      </c>
      <c r="W11" s="29">
        <v>0</v>
      </c>
      <c r="X11" s="11">
        <v>0</v>
      </c>
      <c r="Y11" s="33">
        <f t="shared" si="3"/>
        <v>81</v>
      </c>
      <c r="Z11" s="34">
        <f t="shared" si="4"/>
        <v>228</v>
      </c>
      <c r="AA11" s="33">
        <f t="shared" si="1"/>
        <v>19</v>
      </c>
      <c r="AB11" s="35">
        <f t="shared" si="2"/>
        <v>328</v>
      </c>
      <c r="AC11" s="36" t="str">
        <f t="shared" si="5"/>
        <v xml:space="preserve"> </v>
      </c>
    </row>
    <row r="12" spans="1:29" s="12" customFormat="1" ht="26.25" customHeight="1" x14ac:dyDescent="0.15">
      <c r="A12" s="32" t="s">
        <v>29</v>
      </c>
      <c r="B12" s="10">
        <f t="shared" ref="B12:B32" si="6">SUM(C12:X12)</f>
        <v>3432</v>
      </c>
      <c r="C12" s="29">
        <v>168</v>
      </c>
      <c r="D12" s="29">
        <v>138</v>
      </c>
      <c r="E12" s="29">
        <v>180</v>
      </c>
      <c r="F12" s="29">
        <v>177</v>
      </c>
      <c r="G12" s="29">
        <v>171</v>
      </c>
      <c r="H12" s="29">
        <v>220</v>
      </c>
      <c r="I12" s="29">
        <v>198</v>
      </c>
      <c r="J12" s="29">
        <v>216</v>
      </c>
      <c r="K12" s="29">
        <v>235</v>
      </c>
      <c r="L12" s="29">
        <v>224</v>
      </c>
      <c r="M12" s="29">
        <v>259</v>
      </c>
      <c r="N12" s="29">
        <v>203</v>
      </c>
      <c r="O12" s="29">
        <v>198</v>
      </c>
      <c r="P12" s="29">
        <v>224</v>
      </c>
      <c r="Q12" s="29">
        <v>235</v>
      </c>
      <c r="R12" s="29">
        <v>138</v>
      </c>
      <c r="S12" s="29">
        <v>128</v>
      </c>
      <c r="T12" s="29">
        <v>71</v>
      </c>
      <c r="U12" s="29">
        <v>32</v>
      </c>
      <c r="V12" s="11">
        <v>11</v>
      </c>
      <c r="W12" s="11">
        <v>6</v>
      </c>
      <c r="X12" s="11">
        <v>0</v>
      </c>
      <c r="Y12" s="33">
        <f t="shared" si="3"/>
        <v>486</v>
      </c>
      <c r="Z12" s="33">
        <f t="shared" si="4"/>
        <v>2101</v>
      </c>
      <c r="AA12" s="33">
        <f t="shared" ref="AA12:AA32" si="7">SUM(P12:X12)</f>
        <v>845</v>
      </c>
      <c r="AB12" s="35">
        <f t="shared" si="2"/>
        <v>3432</v>
      </c>
      <c r="AC12" s="36" t="str">
        <f t="shared" si="5"/>
        <v xml:space="preserve"> </v>
      </c>
    </row>
    <row r="13" spans="1:29" s="12" customFormat="1" ht="26.25" customHeight="1" x14ac:dyDescent="0.15">
      <c r="A13" s="32" t="s">
        <v>30</v>
      </c>
      <c r="B13" s="10">
        <f t="shared" si="6"/>
        <v>1639</v>
      </c>
      <c r="C13" s="29">
        <v>115</v>
      </c>
      <c r="D13" s="29">
        <v>74</v>
      </c>
      <c r="E13" s="11">
        <v>77</v>
      </c>
      <c r="F13" s="29">
        <v>72</v>
      </c>
      <c r="G13" s="29">
        <v>99</v>
      </c>
      <c r="H13" s="29">
        <v>153</v>
      </c>
      <c r="I13" s="29">
        <v>148</v>
      </c>
      <c r="J13" s="29">
        <v>114</v>
      </c>
      <c r="K13" s="29">
        <v>102</v>
      </c>
      <c r="L13" s="29">
        <v>123</v>
      </c>
      <c r="M13" s="29">
        <v>122</v>
      </c>
      <c r="N13" s="29">
        <v>106</v>
      </c>
      <c r="O13" s="29">
        <v>87</v>
      </c>
      <c r="P13" s="29">
        <v>76</v>
      </c>
      <c r="Q13" s="29">
        <v>76</v>
      </c>
      <c r="R13" s="29">
        <v>29</v>
      </c>
      <c r="S13" s="29">
        <v>27</v>
      </c>
      <c r="T13" s="29">
        <v>31</v>
      </c>
      <c r="U13" s="11">
        <v>7</v>
      </c>
      <c r="V13" s="11">
        <v>1</v>
      </c>
      <c r="W13" s="11">
        <v>0</v>
      </c>
      <c r="X13" s="11">
        <v>0</v>
      </c>
      <c r="Y13" s="33">
        <f t="shared" si="3"/>
        <v>266</v>
      </c>
      <c r="Z13" s="33">
        <f t="shared" si="4"/>
        <v>1126</v>
      </c>
      <c r="AA13" s="33">
        <f t="shared" si="7"/>
        <v>247</v>
      </c>
      <c r="AB13" s="35">
        <f t="shared" si="2"/>
        <v>1639</v>
      </c>
      <c r="AC13" s="36" t="str">
        <f t="shared" si="5"/>
        <v xml:space="preserve"> </v>
      </c>
    </row>
    <row r="14" spans="1:29" s="12" customFormat="1" ht="26.25" customHeight="1" x14ac:dyDescent="0.15">
      <c r="A14" s="32" t="s">
        <v>31</v>
      </c>
      <c r="B14" s="10">
        <f t="shared" si="6"/>
        <v>301</v>
      </c>
      <c r="C14" s="11">
        <v>18</v>
      </c>
      <c r="D14" s="29">
        <v>12</v>
      </c>
      <c r="E14" s="29">
        <v>10</v>
      </c>
      <c r="F14" s="29">
        <v>12</v>
      </c>
      <c r="G14" s="29">
        <v>18</v>
      </c>
      <c r="H14" s="29">
        <v>10</v>
      </c>
      <c r="I14" s="29">
        <v>29</v>
      </c>
      <c r="J14" s="29">
        <v>14</v>
      </c>
      <c r="K14" s="29">
        <v>21</v>
      </c>
      <c r="L14" s="29">
        <v>18</v>
      </c>
      <c r="M14" s="29">
        <v>11</v>
      </c>
      <c r="N14" s="29">
        <v>31</v>
      </c>
      <c r="O14" s="29">
        <v>20</v>
      </c>
      <c r="P14" s="29">
        <v>15</v>
      </c>
      <c r="Q14" s="29">
        <v>21</v>
      </c>
      <c r="R14" s="29">
        <v>14</v>
      </c>
      <c r="S14" s="29">
        <v>12</v>
      </c>
      <c r="T14" s="29">
        <v>8</v>
      </c>
      <c r="U14" s="11">
        <v>5</v>
      </c>
      <c r="V14" s="11">
        <v>2</v>
      </c>
      <c r="W14" s="11">
        <v>0</v>
      </c>
      <c r="X14" s="11">
        <v>0</v>
      </c>
      <c r="Y14" s="33">
        <f t="shared" si="3"/>
        <v>40</v>
      </c>
      <c r="Z14" s="33">
        <f t="shared" si="4"/>
        <v>184</v>
      </c>
      <c r="AA14" s="33">
        <f t="shared" si="7"/>
        <v>77</v>
      </c>
      <c r="AB14" s="35">
        <f t="shared" si="2"/>
        <v>301</v>
      </c>
      <c r="AC14" s="36" t="str">
        <f t="shared" si="5"/>
        <v xml:space="preserve"> </v>
      </c>
    </row>
    <row r="15" spans="1:29" s="12" customFormat="1" ht="26.25" customHeight="1" x14ac:dyDescent="0.15">
      <c r="A15" s="32" t="s">
        <v>32</v>
      </c>
      <c r="B15" s="10">
        <f>SUM(C15:X15)</f>
        <v>240</v>
      </c>
      <c r="C15" s="29">
        <v>3</v>
      </c>
      <c r="D15" s="29">
        <v>10</v>
      </c>
      <c r="E15" s="29">
        <v>19</v>
      </c>
      <c r="F15" s="29">
        <v>21</v>
      </c>
      <c r="G15" s="29">
        <v>9</v>
      </c>
      <c r="H15" s="29">
        <v>5</v>
      </c>
      <c r="I15" s="29">
        <v>3</v>
      </c>
      <c r="J15" s="29">
        <v>12</v>
      </c>
      <c r="K15" s="29">
        <v>11</v>
      </c>
      <c r="L15" s="29">
        <v>26</v>
      </c>
      <c r="M15" s="29">
        <v>22</v>
      </c>
      <c r="N15" s="29">
        <v>24</v>
      </c>
      <c r="O15" s="29">
        <v>14</v>
      </c>
      <c r="P15" s="29">
        <v>16</v>
      </c>
      <c r="Q15" s="29">
        <v>20</v>
      </c>
      <c r="R15" s="29">
        <v>8</v>
      </c>
      <c r="S15" s="29">
        <v>9</v>
      </c>
      <c r="T15" s="11">
        <v>6</v>
      </c>
      <c r="U15" s="11">
        <v>2</v>
      </c>
      <c r="V15" s="11">
        <v>0</v>
      </c>
      <c r="W15" s="11">
        <v>0</v>
      </c>
      <c r="X15" s="11">
        <v>0</v>
      </c>
      <c r="Y15" s="33">
        <f t="shared" si="3"/>
        <v>32</v>
      </c>
      <c r="Z15" s="33">
        <f t="shared" si="4"/>
        <v>147</v>
      </c>
      <c r="AA15" s="33">
        <f t="shared" si="7"/>
        <v>61</v>
      </c>
      <c r="AB15" s="35">
        <f t="shared" si="2"/>
        <v>240</v>
      </c>
      <c r="AC15" s="36" t="str">
        <f t="shared" si="5"/>
        <v xml:space="preserve"> </v>
      </c>
    </row>
    <row r="16" spans="1:29" s="12" customFormat="1" ht="26.25" customHeight="1" x14ac:dyDescent="0.15">
      <c r="A16" s="32" t="s">
        <v>33</v>
      </c>
      <c r="B16" s="10">
        <f>SUM(C16:X16)</f>
        <v>1930</v>
      </c>
      <c r="C16" s="29">
        <v>87</v>
      </c>
      <c r="D16" s="29">
        <v>85</v>
      </c>
      <c r="E16" s="29">
        <v>82</v>
      </c>
      <c r="F16" s="29">
        <v>75</v>
      </c>
      <c r="G16" s="29">
        <v>111</v>
      </c>
      <c r="H16" s="29">
        <v>108</v>
      </c>
      <c r="I16" s="29">
        <v>90</v>
      </c>
      <c r="J16" s="29">
        <v>107</v>
      </c>
      <c r="K16" s="29">
        <v>110</v>
      </c>
      <c r="L16" s="29">
        <v>123</v>
      </c>
      <c r="M16" s="29">
        <v>133</v>
      </c>
      <c r="N16" s="29">
        <v>142</v>
      </c>
      <c r="O16" s="29">
        <v>152</v>
      </c>
      <c r="P16" s="29">
        <v>130</v>
      </c>
      <c r="Q16" s="29">
        <v>147</v>
      </c>
      <c r="R16" s="29">
        <v>69</v>
      </c>
      <c r="S16" s="29">
        <v>74</v>
      </c>
      <c r="T16" s="29">
        <v>59</v>
      </c>
      <c r="U16" s="29">
        <v>35</v>
      </c>
      <c r="V16" s="29">
        <v>9</v>
      </c>
      <c r="W16" s="29">
        <v>2</v>
      </c>
      <c r="X16" s="11">
        <v>0</v>
      </c>
      <c r="Y16" s="33">
        <f t="shared" si="3"/>
        <v>254</v>
      </c>
      <c r="Z16" s="33">
        <f t="shared" ref="Z16" si="8">SUM(F16:O16)</f>
        <v>1151</v>
      </c>
      <c r="AA16" s="33">
        <f t="shared" si="7"/>
        <v>525</v>
      </c>
      <c r="AB16" s="35">
        <f t="shared" si="2"/>
        <v>1930</v>
      </c>
      <c r="AC16" s="36" t="str">
        <f t="shared" si="5"/>
        <v xml:space="preserve"> </v>
      </c>
    </row>
    <row r="17" spans="1:29" s="12" customFormat="1" ht="26.25" customHeight="1" x14ac:dyDescent="0.15">
      <c r="A17" s="32" t="s">
        <v>34</v>
      </c>
      <c r="B17" s="10">
        <f t="shared" si="6"/>
        <v>1505</v>
      </c>
      <c r="C17" s="29">
        <v>123</v>
      </c>
      <c r="D17" s="29">
        <v>101</v>
      </c>
      <c r="E17" s="29">
        <v>97</v>
      </c>
      <c r="F17" s="29">
        <v>75</v>
      </c>
      <c r="G17" s="29">
        <v>79</v>
      </c>
      <c r="H17" s="29">
        <v>106</v>
      </c>
      <c r="I17" s="29">
        <v>117</v>
      </c>
      <c r="J17" s="29">
        <v>122</v>
      </c>
      <c r="K17" s="29">
        <v>88</v>
      </c>
      <c r="L17" s="29">
        <v>109</v>
      </c>
      <c r="M17" s="29">
        <v>99</v>
      </c>
      <c r="N17" s="29">
        <v>69</v>
      </c>
      <c r="O17" s="29">
        <v>73</v>
      </c>
      <c r="P17" s="29">
        <v>63</v>
      </c>
      <c r="Q17" s="29">
        <v>62</v>
      </c>
      <c r="R17" s="29">
        <v>35</v>
      </c>
      <c r="S17" s="29">
        <v>43</v>
      </c>
      <c r="T17" s="29">
        <v>28</v>
      </c>
      <c r="U17" s="29">
        <v>13</v>
      </c>
      <c r="V17" s="29">
        <v>2</v>
      </c>
      <c r="W17" s="29">
        <v>1</v>
      </c>
      <c r="X17" s="11">
        <v>0</v>
      </c>
      <c r="Y17" s="33">
        <f t="shared" si="3"/>
        <v>321</v>
      </c>
      <c r="Z17" s="33">
        <f t="shared" ref="Z17:Z33" si="9">SUM(F17:O17)</f>
        <v>937</v>
      </c>
      <c r="AA17" s="33">
        <f t="shared" si="7"/>
        <v>247</v>
      </c>
      <c r="AB17" s="35">
        <f t="shared" si="2"/>
        <v>1505</v>
      </c>
      <c r="AC17" s="36" t="str">
        <f t="shared" si="5"/>
        <v xml:space="preserve"> </v>
      </c>
    </row>
    <row r="18" spans="1:29" s="12" customFormat="1" ht="26.25" customHeight="1" x14ac:dyDescent="0.15">
      <c r="A18" s="32" t="s">
        <v>35</v>
      </c>
      <c r="B18" s="10">
        <f>SUM(C18:X18)</f>
        <v>1355</v>
      </c>
      <c r="C18" s="29">
        <v>108</v>
      </c>
      <c r="D18" s="29">
        <v>93</v>
      </c>
      <c r="E18" s="29">
        <v>97</v>
      </c>
      <c r="F18" s="29">
        <v>66</v>
      </c>
      <c r="G18" s="29">
        <v>77</v>
      </c>
      <c r="H18" s="29">
        <v>86</v>
      </c>
      <c r="I18" s="29">
        <v>106</v>
      </c>
      <c r="J18" s="29">
        <v>100</v>
      </c>
      <c r="K18" s="29">
        <v>109</v>
      </c>
      <c r="L18" s="29">
        <v>89</v>
      </c>
      <c r="M18" s="29">
        <v>81</v>
      </c>
      <c r="N18" s="29">
        <v>43</v>
      </c>
      <c r="O18" s="29">
        <v>59</v>
      </c>
      <c r="P18" s="29">
        <v>69</v>
      </c>
      <c r="Q18" s="29">
        <v>65</v>
      </c>
      <c r="R18" s="29">
        <v>40</v>
      </c>
      <c r="S18" s="29">
        <v>33</v>
      </c>
      <c r="T18" s="29">
        <v>22</v>
      </c>
      <c r="U18" s="29">
        <v>11</v>
      </c>
      <c r="V18" s="29">
        <v>0</v>
      </c>
      <c r="W18" s="29">
        <v>1</v>
      </c>
      <c r="X18" s="11">
        <v>0</v>
      </c>
      <c r="Y18" s="33">
        <f t="shared" si="3"/>
        <v>298</v>
      </c>
      <c r="Z18" s="33">
        <f t="shared" si="9"/>
        <v>816</v>
      </c>
      <c r="AA18" s="33">
        <f t="shared" si="7"/>
        <v>241</v>
      </c>
      <c r="AB18" s="35">
        <f t="shared" si="2"/>
        <v>1355</v>
      </c>
      <c r="AC18" s="36" t="str">
        <f t="shared" si="5"/>
        <v xml:space="preserve"> </v>
      </c>
    </row>
    <row r="19" spans="1:29" s="12" customFormat="1" ht="26.25" customHeight="1" x14ac:dyDescent="0.15">
      <c r="A19" s="32" t="s">
        <v>36</v>
      </c>
      <c r="B19" s="10">
        <f t="shared" si="6"/>
        <v>1513</v>
      </c>
      <c r="C19" s="29">
        <v>83</v>
      </c>
      <c r="D19" s="11">
        <v>99</v>
      </c>
      <c r="E19" s="29">
        <v>145</v>
      </c>
      <c r="F19" s="29">
        <v>124</v>
      </c>
      <c r="G19" s="29">
        <v>65</v>
      </c>
      <c r="H19" s="29">
        <v>62</v>
      </c>
      <c r="I19" s="29">
        <v>82</v>
      </c>
      <c r="J19" s="29">
        <v>101</v>
      </c>
      <c r="K19" s="29">
        <v>117</v>
      </c>
      <c r="L19" s="29">
        <v>115</v>
      </c>
      <c r="M19" s="29">
        <v>69</v>
      </c>
      <c r="N19" s="29">
        <v>71</v>
      </c>
      <c r="O19" s="29">
        <v>72</v>
      </c>
      <c r="P19" s="29">
        <v>98</v>
      </c>
      <c r="Q19" s="29">
        <v>98</v>
      </c>
      <c r="R19" s="29">
        <v>53</v>
      </c>
      <c r="S19" s="29">
        <v>30</v>
      </c>
      <c r="T19" s="29">
        <v>16</v>
      </c>
      <c r="U19" s="11">
        <v>11</v>
      </c>
      <c r="V19" s="11">
        <v>1</v>
      </c>
      <c r="W19" s="11">
        <v>1</v>
      </c>
      <c r="X19" s="11">
        <v>0</v>
      </c>
      <c r="Y19" s="33">
        <f t="shared" si="3"/>
        <v>327</v>
      </c>
      <c r="Z19" s="33">
        <f t="shared" si="9"/>
        <v>878</v>
      </c>
      <c r="AA19" s="33">
        <f t="shared" si="7"/>
        <v>308</v>
      </c>
      <c r="AB19" s="35">
        <f t="shared" si="2"/>
        <v>1513</v>
      </c>
      <c r="AC19" s="36" t="str">
        <f t="shared" si="5"/>
        <v xml:space="preserve"> </v>
      </c>
    </row>
    <row r="20" spans="1:29" s="12" customFormat="1" ht="26.25" customHeight="1" x14ac:dyDescent="0.15">
      <c r="A20" s="32" t="s">
        <v>37</v>
      </c>
      <c r="B20" s="10">
        <f t="shared" si="6"/>
        <v>4671</v>
      </c>
      <c r="C20" s="29">
        <v>221</v>
      </c>
      <c r="D20" s="29">
        <v>320</v>
      </c>
      <c r="E20" s="29">
        <v>319</v>
      </c>
      <c r="F20" s="29">
        <v>276</v>
      </c>
      <c r="G20" s="29">
        <v>247</v>
      </c>
      <c r="H20" s="29">
        <v>209</v>
      </c>
      <c r="I20" s="29">
        <v>220</v>
      </c>
      <c r="J20" s="29">
        <v>289</v>
      </c>
      <c r="K20" s="29">
        <v>339</v>
      </c>
      <c r="L20" s="29">
        <v>391</v>
      </c>
      <c r="M20" s="29">
        <v>311</v>
      </c>
      <c r="N20" s="29">
        <v>259</v>
      </c>
      <c r="O20" s="29">
        <v>220</v>
      </c>
      <c r="P20" s="29">
        <v>252</v>
      </c>
      <c r="Q20" s="29">
        <v>301</v>
      </c>
      <c r="R20" s="29">
        <v>160</v>
      </c>
      <c r="S20" s="29">
        <v>182</v>
      </c>
      <c r="T20" s="29">
        <v>97</v>
      </c>
      <c r="U20" s="29">
        <v>45</v>
      </c>
      <c r="V20" s="29">
        <v>12</v>
      </c>
      <c r="W20" s="29">
        <v>1</v>
      </c>
      <c r="X20" s="11">
        <v>0</v>
      </c>
      <c r="Y20" s="33">
        <f t="shared" si="3"/>
        <v>860</v>
      </c>
      <c r="Z20" s="33">
        <f t="shared" si="9"/>
        <v>2761</v>
      </c>
      <c r="AA20" s="33">
        <f t="shared" si="7"/>
        <v>1050</v>
      </c>
      <c r="AB20" s="35">
        <f t="shared" si="2"/>
        <v>4671</v>
      </c>
      <c r="AC20" s="36" t="str">
        <f t="shared" si="5"/>
        <v xml:space="preserve"> </v>
      </c>
    </row>
    <row r="21" spans="1:29" s="12" customFormat="1" ht="26.25" customHeight="1" x14ac:dyDescent="0.15">
      <c r="A21" s="32" t="s">
        <v>38</v>
      </c>
      <c r="B21" s="10">
        <f t="shared" si="6"/>
        <v>718</v>
      </c>
      <c r="C21" s="29">
        <v>22</v>
      </c>
      <c r="D21" s="29">
        <v>37</v>
      </c>
      <c r="E21" s="29">
        <v>34</v>
      </c>
      <c r="F21" s="29">
        <v>37</v>
      </c>
      <c r="G21" s="29">
        <v>44</v>
      </c>
      <c r="H21" s="29">
        <v>34</v>
      </c>
      <c r="I21" s="29">
        <v>27</v>
      </c>
      <c r="J21" s="29">
        <v>28</v>
      </c>
      <c r="K21" s="29">
        <v>32</v>
      </c>
      <c r="L21" s="29">
        <v>36</v>
      </c>
      <c r="M21" s="29">
        <v>36</v>
      </c>
      <c r="N21" s="29">
        <v>43</v>
      </c>
      <c r="O21" s="29">
        <v>53</v>
      </c>
      <c r="P21" s="29">
        <v>51</v>
      </c>
      <c r="Q21" s="29">
        <v>48</v>
      </c>
      <c r="R21" s="29">
        <v>29</v>
      </c>
      <c r="S21" s="29">
        <v>44</v>
      </c>
      <c r="T21" s="29">
        <v>49</v>
      </c>
      <c r="U21" s="29">
        <v>28</v>
      </c>
      <c r="V21" s="29">
        <v>6</v>
      </c>
      <c r="W21" s="29">
        <v>0</v>
      </c>
      <c r="X21" s="11">
        <v>0</v>
      </c>
      <c r="Y21" s="33">
        <f t="shared" si="3"/>
        <v>93</v>
      </c>
      <c r="Z21" s="33">
        <f t="shared" si="9"/>
        <v>370</v>
      </c>
      <c r="AA21" s="33">
        <f t="shared" si="7"/>
        <v>255</v>
      </c>
      <c r="AB21" s="35">
        <f t="shared" si="2"/>
        <v>718</v>
      </c>
      <c r="AC21" s="36" t="str">
        <f t="shared" si="5"/>
        <v xml:space="preserve"> </v>
      </c>
    </row>
    <row r="22" spans="1:29" s="12" customFormat="1" ht="26.25" customHeight="1" x14ac:dyDescent="0.15">
      <c r="A22" s="32" t="s">
        <v>39</v>
      </c>
      <c r="B22" s="10">
        <f t="shared" si="6"/>
        <v>2672</v>
      </c>
      <c r="C22" s="29">
        <v>135</v>
      </c>
      <c r="D22" s="29">
        <v>160</v>
      </c>
      <c r="E22" s="29">
        <v>165</v>
      </c>
      <c r="F22" s="29">
        <v>144</v>
      </c>
      <c r="G22" s="29">
        <v>143</v>
      </c>
      <c r="H22" s="29">
        <v>130</v>
      </c>
      <c r="I22" s="29">
        <v>141</v>
      </c>
      <c r="J22" s="29">
        <v>177</v>
      </c>
      <c r="K22" s="29">
        <v>183</v>
      </c>
      <c r="L22" s="29">
        <v>162</v>
      </c>
      <c r="M22" s="29">
        <v>199</v>
      </c>
      <c r="N22" s="29">
        <v>160</v>
      </c>
      <c r="O22" s="29">
        <v>156</v>
      </c>
      <c r="P22" s="29">
        <v>181</v>
      </c>
      <c r="Q22" s="29">
        <v>168</v>
      </c>
      <c r="R22" s="29">
        <v>104</v>
      </c>
      <c r="S22" s="29">
        <v>86</v>
      </c>
      <c r="T22" s="29">
        <v>47</v>
      </c>
      <c r="U22" s="29">
        <v>29</v>
      </c>
      <c r="V22" s="11">
        <v>2</v>
      </c>
      <c r="W22" s="11">
        <v>0</v>
      </c>
      <c r="X22" s="11">
        <v>0</v>
      </c>
      <c r="Y22" s="33">
        <f t="shared" si="3"/>
        <v>460</v>
      </c>
      <c r="Z22" s="33">
        <f t="shared" si="9"/>
        <v>1595</v>
      </c>
      <c r="AA22" s="33">
        <f>SUM(P22:X22)</f>
        <v>617</v>
      </c>
      <c r="AB22" s="35">
        <f t="shared" si="2"/>
        <v>2672</v>
      </c>
      <c r="AC22" s="36" t="str">
        <f t="shared" si="5"/>
        <v xml:space="preserve"> </v>
      </c>
    </row>
    <row r="23" spans="1:29" s="12" customFormat="1" ht="26.25" customHeight="1" x14ac:dyDescent="0.15">
      <c r="A23" s="32" t="s">
        <v>40</v>
      </c>
      <c r="B23" s="10">
        <f t="shared" si="6"/>
        <v>1317</v>
      </c>
      <c r="C23" s="29">
        <v>81</v>
      </c>
      <c r="D23" s="29">
        <v>61</v>
      </c>
      <c r="E23" s="29">
        <v>57</v>
      </c>
      <c r="F23" s="29">
        <v>56</v>
      </c>
      <c r="G23" s="29">
        <v>79</v>
      </c>
      <c r="H23" s="29">
        <v>99</v>
      </c>
      <c r="I23" s="29">
        <v>86</v>
      </c>
      <c r="J23" s="29">
        <v>79</v>
      </c>
      <c r="K23" s="29">
        <v>73</v>
      </c>
      <c r="L23" s="29">
        <v>57</v>
      </c>
      <c r="M23" s="29">
        <v>98</v>
      </c>
      <c r="N23" s="29">
        <v>95</v>
      </c>
      <c r="O23" s="29">
        <v>94</v>
      </c>
      <c r="P23" s="29">
        <v>84</v>
      </c>
      <c r="Q23" s="29">
        <v>75</v>
      </c>
      <c r="R23" s="11">
        <v>48</v>
      </c>
      <c r="S23" s="29">
        <v>48</v>
      </c>
      <c r="T23" s="29">
        <v>31</v>
      </c>
      <c r="U23" s="29">
        <v>11</v>
      </c>
      <c r="V23" s="11">
        <v>4</v>
      </c>
      <c r="W23" s="11">
        <v>1</v>
      </c>
      <c r="X23" s="11">
        <v>0</v>
      </c>
      <c r="Y23" s="33">
        <f t="shared" si="3"/>
        <v>199</v>
      </c>
      <c r="Z23" s="33">
        <f t="shared" si="9"/>
        <v>816</v>
      </c>
      <c r="AA23" s="33">
        <f t="shared" si="7"/>
        <v>302</v>
      </c>
      <c r="AB23" s="35">
        <f t="shared" si="2"/>
        <v>1317</v>
      </c>
      <c r="AC23" s="36" t="str">
        <f t="shared" si="5"/>
        <v xml:space="preserve"> </v>
      </c>
    </row>
    <row r="24" spans="1:29" s="12" customFormat="1" ht="26.25" customHeight="1" x14ac:dyDescent="0.15">
      <c r="A24" s="32" t="s">
        <v>41</v>
      </c>
      <c r="B24" s="10">
        <f t="shared" si="6"/>
        <v>3949</v>
      </c>
      <c r="C24" s="29">
        <v>214</v>
      </c>
      <c r="D24" s="29">
        <v>329</v>
      </c>
      <c r="E24" s="29">
        <v>289</v>
      </c>
      <c r="F24" s="29">
        <v>224</v>
      </c>
      <c r="G24" s="29">
        <v>158</v>
      </c>
      <c r="H24" s="29">
        <v>153</v>
      </c>
      <c r="I24" s="29">
        <v>169</v>
      </c>
      <c r="J24" s="29">
        <v>291</v>
      </c>
      <c r="K24" s="29">
        <v>283</v>
      </c>
      <c r="L24" s="29">
        <v>283</v>
      </c>
      <c r="M24" s="29">
        <v>257</v>
      </c>
      <c r="N24" s="29">
        <v>194</v>
      </c>
      <c r="O24" s="29">
        <v>201</v>
      </c>
      <c r="P24" s="29">
        <v>209</v>
      </c>
      <c r="Q24" s="29">
        <v>231</v>
      </c>
      <c r="R24" s="29">
        <v>192</v>
      </c>
      <c r="S24" s="29">
        <v>154</v>
      </c>
      <c r="T24" s="11">
        <v>82</v>
      </c>
      <c r="U24" s="29">
        <v>23</v>
      </c>
      <c r="V24" s="29">
        <v>11</v>
      </c>
      <c r="W24" s="29">
        <v>1</v>
      </c>
      <c r="X24" s="11">
        <v>1</v>
      </c>
      <c r="Y24" s="33">
        <f t="shared" si="3"/>
        <v>832</v>
      </c>
      <c r="Z24" s="33">
        <f t="shared" si="9"/>
        <v>2213</v>
      </c>
      <c r="AA24" s="33">
        <f t="shared" si="7"/>
        <v>904</v>
      </c>
      <c r="AB24" s="35">
        <f t="shared" si="2"/>
        <v>3949</v>
      </c>
      <c r="AC24" s="36" t="str">
        <f t="shared" si="5"/>
        <v xml:space="preserve"> </v>
      </c>
    </row>
    <row r="25" spans="1:29" s="12" customFormat="1" ht="26.25" customHeight="1" x14ac:dyDescent="0.15">
      <c r="A25" s="32" t="s">
        <v>42</v>
      </c>
      <c r="B25" s="10">
        <f t="shared" si="6"/>
        <v>2969</v>
      </c>
      <c r="C25" s="29">
        <v>151</v>
      </c>
      <c r="D25" s="29">
        <v>219</v>
      </c>
      <c r="E25" s="29">
        <v>222</v>
      </c>
      <c r="F25" s="29">
        <v>188</v>
      </c>
      <c r="G25" s="29">
        <v>147</v>
      </c>
      <c r="H25" s="29">
        <v>157</v>
      </c>
      <c r="I25" s="29">
        <v>164</v>
      </c>
      <c r="J25" s="29">
        <v>178</v>
      </c>
      <c r="K25" s="29">
        <v>181</v>
      </c>
      <c r="L25" s="29">
        <v>207</v>
      </c>
      <c r="M25" s="29">
        <v>188</v>
      </c>
      <c r="N25" s="29">
        <v>131</v>
      </c>
      <c r="O25" s="29">
        <v>176</v>
      </c>
      <c r="P25" s="29">
        <v>170</v>
      </c>
      <c r="Q25" s="29">
        <v>180</v>
      </c>
      <c r="R25" s="29">
        <v>123</v>
      </c>
      <c r="S25" s="29">
        <v>111</v>
      </c>
      <c r="T25" s="29">
        <v>55</v>
      </c>
      <c r="U25" s="29">
        <v>14</v>
      </c>
      <c r="V25" s="11">
        <v>7</v>
      </c>
      <c r="W25" s="11">
        <v>0</v>
      </c>
      <c r="X25" s="11">
        <v>0</v>
      </c>
      <c r="Y25" s="33">
        <f t="shared" si="3"/>
        <v>592</v>
      </c>
      <c r="Z25" s="33">
        <f t="shared" si="9"/>
        <v>1717</v>
      </c>
      <c r="AA25" s="33">
        <f t="shared" si="7"/>
        <v>660</v>
      </c>
      <c r="AB25" s="35">
        <f t="shared" si="2"/>
        <v>2969</v>
      </c>
      <c r="AC25" s="36" t="str">
        <f t="shared" si="5"/>
        <v xml:space="preserve"> </v>
      </c>
    </row>
    <row r="26" spans="1:29" s="12" customFormat="1" ht="26.25" customHeight="1" x14ac:dyDescent="0.15">
      <c r="A26" s="32" t="s">
        <v>43</v>
      </c>
      <c r="B26" s="10">
        <f t="shared" si="6"/>
        <v>4540</v>
      </c>
      <c r="C26" s="29">
        <v>264</v>
      </c>
      <c r="D26" s="29">
        <v>300</v>
      </c>
      <c r="E26" s="29">
        <v>285</v>
      </c>
      <c r="F26" s="29">
        <v>286</v>
      </c>
      <c r="G26" s="29">
        <v>228</v>
      </c>
      <c r="H26" s="29">
        <v>245</v>
      </c>
      <c r="I26" s="29">
        <v>279</v>
      </c>
      <c r="J26" s="29">
        <v>283</v>
      </c>
      <c r="K26" s="29">
        <v>324</v>
      </c>
      <c r="L26" s="29">
        <v>354</v>
      </c>
      <c r="M26" s="29">
        <v>287</v>
      </c>
      <c r="N26" s="29">
        <v>258</v>
      </c>
      <c r="O26" s="29">
        <v>222</v>
      </c>
      <c r="P26" s="29">
        <v>243</v>
      </c>
      <c r="Q26" s="29">
        <v>255</v>
      </c>
      <c r="R26" s="29">
        <v>147</v>
      </c>
      <c r="S26" s="29">
        <v>136</v>
      </c>
      <c r="T26" s="29">
        <v>81</v>
      </c>
      <c r="U26" s="29">
        <v>49</v>
      </c>
      <c r="V26" s="29">
        <v>12</v>
      </c>
      <c r="W26" s="29">
        <v>2</v>
      </c>
      <c r="X26" s="11">
        <v>0</v>
      </c>
      <c r="Y26" s="33">
        <f t="shared" si="3"/>
        <v>849</v>
      </c>
      <c r="Z26" s="33">
        <f t="shared" si="9"/>
        <v>2766</v>
      </c>
      <c r="AA26" s="33">
        <f t="shared" si="7"/>
        <v>925</v>
      </c>
      <c r="AB26" s="35">
        <f t="shared" si="2"/>
        <v>4540</v>
      </c>
      <c r="AC26" s="36" t="str">
        <f t="shared" si="5"/>
        <v xml:space="preserve"> </v>
      </c>
    </row>
    <row r="27" spans="1:29" s="12" customFormat="1" ht="27" customHeight="1" x14ac:dyDescent="0.15">
      <c r="A27" s="32" t="s">
        <v>44</v>
      </c>
      <c r="B27" s="10">
        <f t="shared" si="6"/>
        <v>1376</v>
      </c>
      <c r="C27" s="29">
        <v>65</v>
      </c>
      <c r="D27" s="29">
        <v>88</v>
      </c>
      <c r="E27" s="29">
        <v>72</v>
      </c>
      <c r="F27" s="29">
        <v>72</v>
      </c>
      <c r="G27" s="29">
        <v>71</v>
      </c>
      <c r="H27" s="29">
        <v>65</v>
      </c>
      <c r="I27" s="11">
        <v>74</v>
      </c>
      <c r="J27" s="29">
        <v>77</v>
      </c>
      <c r="K27" s="29">
        <v>66</v>
      </c>
      <c r="L27" s="29">
        <v>111</v>
      </c>
      <c r="M27" s="29">
        <v>81</v>
      </c>
      <c r="N27" s="29">
        <v>82</v>
      </c>
      <c r="O27" s="29">
        <v>98</v>
      </c>
      <c r="P27" s="29">
        <v>95</v>
      </c>
      <c r="Q27" s="29">
        <v>102</v>
      </c>
      <c r="R27" s="29">
        <v>61</v>
      </c>
      <c r="S27" s="29">
        <v>44</v>
      </c>
      <c r="T27" s="29">
        <v>31</v>
      </c>
      <c r="U27" s="29">
        <v>13</v>
      </c>
      <c r="V27" s="11">
        <v>8</v>
      </c>
      <c r="W27" s="11">
        <v>0</v>
      </c>
      <c r="X27" s="11">
        <v>0</v>
      </c>
      <c r="Y27" s="33">
        <f t="shared" si="3"/>
        <v>225</v>
      </c>
      <c r="Z27" s="33">
        <f t="shared" si="9"/>
        <v>797</v>
      </c>
      <c r="AA27" s="33">
        <f t="shared" si="7"/>
        <v>354</v>
      </c>
      <c r="AB27" s="35">
        <f t="shared" si="2"/>
        <v>1376</v>
      </c>
      <c r="AC27" s="36" t="str">
        <f t="shared" si="5"/>
        <v xml:space="preserve"> </v>
      </c>
    </row>
    <row r="28" spans="1:29" s="12" customFormat="1" ht="26.25" customHeight="1" x14ac:dyDescent="0.15">
      <c r="A28" s="32" t="s">
        <v>45</v>
      </c>
      <c r="B28" s="10">
        <f>SUM(C28:X28)</f>
        <v>1207</v>
      </c>
      <c r="C28" s="29">
        <v>61</v>
      </c>
      <c r="D28" s="11">
        <v>75</v>
      </c>
      <c r="E28" s="29">
        <v>60</v>
      </c>
      <c r="F28" s="29">
        <v>51</v>
      </c>
      <c r="G28" s="29">
        <v>44</v>
      </c>
      <c r="H28" s="29">
        <v>42</v>
      </c>
      <c r="I28" s="29">
        <v>63</v>
      </c>
      <c r="J28" s="29">
        <v>75</v>
      </c>
      <c r="K28" s="29">
        <v>77</v>
      </c>
      <c r="L28" s="29">
        <v>73</v>
      </c>
      <c r="M28" s="29">
        <v>64</v>
      </c>
      <c r="N28" s="29">
        <v>58</v>
      </c>
      <c r="O28" s="29">
        <v>65</v>
      </c>
      <c r="P28" s="29">
        <v>86</v>
      </c>
      <c r="Q28" s="29">
        <v>97</v>
      </c>
      <c r="R28" s="29">
        <v>72</v>
      </c>
      <c r="S28" s="29">
        <v>49</v>
      </c>
      <c r="T28" s="11">
        <v>42</v>
      </c>
      <c r="U28" s="29">
        <v>39</v>
      </c>
      <c r="V28" s="11">
        <v>9</v>
      </c>
      <c r="W28" s="11">
        <v>5</v>
      </c>
      <c r="X28" s="11">
        <v>0</v>
      </c>
      <c r="Y28" s="33">
        <f t="shared" si="3"/>
        <v>196</v>
      </c>
      <c r="Z28" s="33">
        <f t="shared" si="9"/>
        <v>612</v>
      </c>
      <c r="AA28" s="33">
        <f t="shared" si="7"/>
        <v>399</v>
      </c>
      <c r="AB28" s="35">
        <f t="shared" si="2"/>
        <v>1207</v>
      </c>
      <c r="AC28" s="36" t="str">
        <f t="shared" si="5"/>
        <v xml:space="preserve"> </v>
      </c>
    </row>
    <row r="29" spans="1:29" s="12" customFormat="1" ht="26.25" customHeight="1" x14ac:dyDescent="0.15">
      <c r="A29" s="32" t="s">
        <v>46</v>
      </c>
      <c r="B29" s="10">
        <f t="shared" si="6"/>
        <v>1309</v>
      </c>
      <c r="C29" s="29">
        <v>75</v>
      </c>
      <c r="D29" s="29">
        <v>70</v>
      </c>
      <c r="E29" s="29">
        <v>80</v>
      </c>
      <c r="F29" s="29">
        <v>62</v>
      </c>
      <c r="G29" s="29">
        <v>46</v>
      </c>
      <c r="H29" s="29">
        <v>71</v>
      </c>
      <c r="I29" s="29">
        <v>79</v>
      </c>
      <c r="J29" s="29">
        <v>81</v>
      </c>
      <c r="K29" s="29">
        <v>98</v>
      </c>
      <c r="L29" s="29">
        <v>92</v>
      </c>
      <c r="M29" s="29">
        <v>87</v>
      </c>
      <c r="N29" s="29">
        <v>71</v>
      </c>
      <c r="O29" s="29">
        <v>73</v>
      </c>
      <c r="P29" s="29">
        <v>88</v>
      </c>
      <c r="Q29" s="29">
        <v>99</v>
      </c>
      <c r="R29" s="29">
        <v>60</v>
      </c>
      <c r="S29" s="29">
        <v>34</v>
      </c>
      <c r="T29" s="29">
        <v>27</v>
      </c>
      <c r="U29" s="29">
        <v>11</v>
      </c>
      <c r="V29" s="11">
        <v>1</v>
      </c>
      <c r="W29" s="11">
        <v>3</v>
      </c>
      <c r="X29" s="11">
        <v>1</v>
      </c>
      <c r="Y29" s="33">
        <f t="shared" si="3"/>
        <v>225</v>
      </c>
      <c r="Z29" s="33">
        <f t="shared" si="9"/>
        <v>760</v>
      </c>
      <c r="AA29" s="33">
        <f t="shared" si="7"/>
        <v>324</v>
      </c>
      <c r="AB29" s="35">
        <f t="shared" si="2"/>
        <v>1309</v>
      </c>
      <c r="AC29" s="36" t="str">
        <f t="shared" si="5"/>
        <v xml:space="preserve"> </v>
      </c>
    </row>
    <row r="30" spans="1:29" s="51" customFormat="1" ht="26.25" customHeight="1" x14ac:dyDescent="0.15">
      <c r="A30" s="55" t="s">
        <v>58</v>
      </c>
      <c r="B30" s="56">
        <f>SUM(C30:X30)</f>
        <v>3126</v>
      </c>
      <c r="C30" s="41">
        <v>131</v>
      </c>
      <c r="D30" s="41">
        <v>161</v>
      </c>
      <c r="E30" s="41">
        <v>159</v>
      </c>
      <c r="F30" s="41">
        <v>174</v>
      </c>
      <c r="G30" s="41">
        <v>153</v>
      </c>
      <c r="H30" s="41">
        <v>139</v>
      </c>
      <c r="I30" s="41">
        <v>160</v>
      </c>
      <c r="J30" s="41">
        <v>178</v>
      </c>
      <c r="K30" s="41">
        <v>212</v>
      </c>
      <c r="L30" s="41">
        <v>201</v>
      </c>
      <c r="M30" s="41">
        <v>232</v>
      </c>
      <c r="N30" s="41">
        <v>192</v>
      </c>
      <c r="O30" s="41">
        <v>202</v>
      </c>
      <c r="P30" s="41">
        <v>243</v>
      </c>
      <c r="Q30" s="41">
        <v>230</v>
      </c>
      <c r="R30" s="41">
        <v>154</v>
      </c>
      <c r="S30" s="41">
        <v>91</v>
      </c>
      <c r="T30" s="41">
        <v>63</v>
      </c>
      <c r="U30" s="41">
        <v>37</v>
      </c>
      <c r="V30" s="41">
        <v>11</v>
      </c>
      <c r="W30" s="41">
        <v>3</v>
      </c>
      <c r="X30" s="41">
        <v>0</v>
      </c>
      <c r="Y30" s="33">
        <f t="shared" si="3"/>
        <v>451</v>
      </c>
      <c r="Z30" s="57">
        <f t="shared" si="9"/>
        <v>1843</v>
      </c>
      <c r="AA30" s="57">
        <f t="shared" si="7"/>
        <v>832</v>
      </c>
      <c r="AB30" s="49"/>
      <c r="AC30" s="50"/>
    </row>
    <row r="31" spans="1:29" s="54" customFormat="1" ht="26.25" customHeight="1" x14ac:dyDescent="0.15">
      <c r="A31" s="32" t="s">
        <v>48</v>
      </c>
      <c r="B31" s="10">
        <f>SUM(C31:X31)</f>
        <v>4446</v>
      </c>
      <c r="C31" s="11">
        <v>209</v>
      </c>
      <c r="D31" s="11">
        <v>233</v>
      </c>
      <c r="E31" s="11">
        <v>226</v>
      </c>
      <c r="F31" s="11">
        <v>239</v>
      </c>
      <c r="G31" s="11">
        <v>270</v>
      </c>
      <c r="H31" s="11">
        <v>250</v>
      </c>
      <c r="I31" s="11">
        <v>254</v>
      </c>
      <c r="J31" s="11">
        <v>256</v>
      </c>
      <c r="K31" s="11">
        <v>265</v>
      </c>
      <c r="L31" s="11">
        <v>350</v>
      </c>
      <c r="M31" s="11">
        <v>341</v>
      </c>
      <c r="N31" s="11">
        <v>317</v>
      </c>
      <c r="O31" s="11">
        <v>283</v>
      </c>
      <c r="P31" s="11">
        <v>263</v>
      </c>
      <c r="Q31" s="11">
        <v>257</v>
      </c>
      <c r="R31" s="11">
        <v>147</v>
      </c>
      <c r="S31" s="11">
        <v>128</v>
      </c>
      <c r="T31" s="11">
        <v>94</v>
      </c>
      <c r="U31" s="11">
        <v>52</v>
      </c>
      <c r="V31" s="11">
        <v>11</v>
      </c>
      <c r="W31" s="11">
        <v>1</v>
      </c>
      <c r="X31" s="11">
        <v>0</v>
      </c>
      <c r="Y31" s="33">
        <f t="shared" si="3"/>
        <v>668</v>
      </c>
      <c r="Z31" s="33">
        <f t="shared" si="9"/>
        <v>2825</v>
      </c>
      <c r="AA31" s="33">
        <f>SUM(P31:X31)</f>
        <v>953</v>
      </c>
      <c r="AB31" s="52">
        <f t="shared" si="2"/>
        <v>4446</v>
      </c>
      <c r="AC31" s="53" t="str">
        <f t="shared" si="5"/>
        <v xml:space="preserve"> </v>
      </c>
    </row>
    <row r="32" spans="1:29" s="12" customFormat="1" ht="26.25" customHeight="1" x14ac:dyDescent="0.15">
      <c r="A32" s="32" t="s">
        <v>49</v>
      </c>
      <c r="B32" s="10">
        <f t="shared" si="6"/>
        <v>3514</v>
      </c>
      <c r="C32" s="29">
        <v>164</v>
      </c>
      <c r="D32" s="29">
        <v>184</v>
      </c>
      <c r="E32" s="29">
        <v>210</v>
      </c>
      <c r="F32" s="29">
        <v>194</v>
      </c>
      <c r="G32" s="29">
        <v>193</v>
      </c>
      <c r="H32" s="29">
        <v>175</v>
      </c>
      <c r="I32" s="29">
        <v>145</v>
      </c>
      <c r="J32" s="29">
        <v>210</v>
      </c>
      <c r="K32" s="29">
        <v>258</v>
      </c>
      <c r="L32" s="29">
        <v>278</v>
      </c>
      <c r="M32" s="29">
        <v>230</v>
      </c>
      <c r="N32" s="29">
        <v>198</v>
      </c>
      <c r="O32" s="29">
        <v>175</v>
      </c>
      <c r="P32" s="29">
        <v>247</v>
      </c>
      <c r="Q32" s="29">
        <v>253</v>
      </c>
      <c r="R32" s="29">
        <v>161</v>
      </c>
      <c r="S32" s="29">
        <v>129</v>
      </c>
      <c r="T32" s="29">
        <v>79</v>
      </c>
      <c r="U32" s="29">
        <v>23</v>
      </c>
      <c r="V32" s="11">
        <v>6</v>
      </c>
      <c r="W32" s="11">
        <v>1</v>
      </c>
      <c r="X32" s="11">
        <v>1</v>
      </c>
      <c r="Y32" s="33">
        <f t="shared" si="3"/>
        <v>558</v>
      </c>
      <c r="Z32" s="33">
        <f t="shared" si="9"/>
        <v>2056</v>
      </c>
      <c r="AA32" s="33">
        <f t="shared" si="7"/>
        <v>900</v>
      </c>
      <c r="AB32" s="35">
        <f t="shared" si="2"/>
        <v>3514</v>
      </c>
      <c r="AC32" s="36" t="str">
        <f t="shared" si="5"/>
        <v xml:space="preserve"> </v>
      </c>
    </row>
    <row r="33" spans="1:29" s="54" customFormat="1" ht="26.25" customHeight="1" x14ac:dyDescent="0.15">
      <c r="A33" s="32" t="s">
        <v>50</v>
      </c>
      <c r="B33" s="10">
        <f>SUM(C33:X33)</f>
        <v>5418</v>
      </c>
      <c r="C33" s="11">
        <v>330</v>
      </c>
      <c r="D33" s="11">
        <v>475</v>
      </c>
      <c r="E33" s="11">
        <v>583</v>
      </c>
      <c r="F33" s="11">
        <v>439</v>
      </c>
      <c r="G33" s="11">
        <v>228</v>
      </c>
      <c r="H33" s="11">
        <v>175</v>
      </c>
      <c r="I33" s="11">
        <v>198</v>
      </c>
      <c r="J33" s="11">
        <v>386</v>
      </c>
      <c r="K33" s="11">
        <v>591</v>
      </c>
      <c r="L33" s="11">
        <v>611</v>
      </c>
      <c r="M33" s="11">
        <v>407</v>
      </c>
      <c r="N33" s="11">
        <v>292</v>
      </c>
      <c r="O33" s="11">
        <v>206</v>
      </c>
      <c r="P33" s="11">
        <v>166</v>
      </c>
      <c r="Q33" s="11">
        <v>138</v>
      </c>
      <c r="R33" s="11">
        <v>72</v>
      </c>
      <c r="S33" s="11">
        <v>59</v>
      </c>
      <c r="T33" s="11">
        <v>44</v>
      </c>
      <c r="U33" s="11">
        <v>14</v>
      </c>
      <c r="V33" s="11">
        <v>3</v>
      </c>
      <c r="W33" s="11">
        <v>1</v>
      </c>
      <c r="X33" s="11">
        <v>0</v>
      </c>
      <c r="Y33" s="33">
        <f t="shared" si="3"/>
        <v>1388</v>
      </c>
      <c r="Z33" s="33">
        <f t="shared" si="9"/>
        <v>3533</v>
      </c>
      <c r="AA33" s="33">
        <f>SUM(P33:X33)</f>
        <v>497</v>
      </c>
      <c r="AB33" s="52">
        <f t="shared" si="2"/>
        <v>5418</v>
      </c>
      <c r="AC33" s="53" t="str">
        <f t="shared" si="5"/>
        <v xml:space="preserve"> </v>
      </c>
    </row>
    <row r="34" spans="1:29" s="45" customFormat="1" ht="26.25" customHeight="1" x14ac:dyDescent="0.15">
      <c r="A34" s="42" t="s">
        <v>55</v>
      </c>
      <c r="B34" s="43">
        <f>SUM(B5:B33)</f>
        <v>66031</v>
      </c>
      <c r="C34" s="43">
        <f>SUM(C5:C33)</f>
        <v>3743</v>
      </c>
      <c r="D34" s="43">
        <f>SUM(D5:D33)</f>
        <v>4388</v>
      </c>
      <c r="E34" s="43">
        <f t="shared" ref="E34:V34" si="10">SUM(E5:E33)</f>
        <v>4375</v>
      </c>
      <c r="F34" s="43">
        <f>SUM(F5:F33)</f>
        <v>3787</v>
      </c>
      <c r="G34" s="43">
        <f t="shared" si="10"/>
        <v>3297</v>
      </c>
      <c r="H34" s="43">
        <f t="shared" si="10"/>
        <v>3419</v>
      </c>
      <c r="I34" s="43">
        <f t="shared" si="10"/>
        <v>3733</v>
      </c>
      <c r="J34" s="43">
        <f t="shared" si="10"/>
        <v>4436</v>
      </c>
      <c r="K34" s="43">
        <f t="shared" si="10"/>
        <v>4735</v>
      </c>
      <c r="L34" s="43">
        <f t="shared" si="10"/>
        <v>5063</v>
      </c>
      <c r="M34" s="43">
        <f t="shared" si="10"/>
        <v>4521</v>
      </c>
      <c r="N34" s="43">
        <f t="shared" si="10"/>
        <v>3705</v>
      </c>
      <c r="O34" s="43">
        <f t="shared" si="10"/>
        <v>3447</v>
      </c>
      <c r="P34" s="43">
        <f t="shared" si="10"/>
        <v>3548</v>
      </c>
      <c r="Q34" s="43">
        <f t="shared" si="10"/>
        <v>3692</v>
      </c>
      <c r="R34" s="43">
        <f t="shared" si="10"/>
        <v>2245</v>
      </c>
      <c r="S34" s="43">
        <f>SUM(S5:S33)</f>
        <v>1902</v>
      </c>
      <c r="T34" s="43">
        <f t="shared" si="10"/>
        <v>1229</v>
      </c>
      <c r="U34" s="43">
        <f t="shared" si="10"/>
        <v>579</v>
      </c>
      <c r="V34" s="43">
        <f t="shared" si="10"/>
        <v>147</v>
      </c>
      <c r="W34" s="43">
        <f>SUM(W5:W33)</f>
        <v>37</v>
      </c>
      <c r="X34" s="43">
        <f>SUM(X5:X33)</f>
        <v>3</v>
      </c>
      <c r="Y34" s="44">
        <f>SUM(C34:E34)</f>
        <v>12506</v>
      </c>
      <c r="Z34" s="44">
        <f>SUM(Z5:Z33)</f>
        <v>40143</v>
      </c>
      <c r="AA34" s="44">
        <f>SUM(AA5:AA33)</f>
        <v>13382</v>
      </c>
      <c r="AB34" s="35">
        <f t="shared" si="2"/>
        <v>66031</v>
      </c>
      <c r="AC34" s="36" t="str">
        <f t="shared" si="5"/>
        <v xml:space="preserve"> </v>
      </c>
    </row>
    <row r="35" spans="1:29" ht="17.25" x14ac:dyDescent="0.15">
      <c r="A35" s="13"/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4"/>
      <c r="Z35" s="4"/>
      <c r="AA35" s="31" t="s">
        <v>64</v>
      </c>
    </row>
    <row r="36" spans="1:29" x14ac:dyDescent="0.15">
      <c r="A36" s="13"/>
      <c r="N36" s="5"/>
      <c r="O36" s="5"/>
      <c r="AA36" s="16" t="s">
        <v>24</v>
      </c>
    </row>
    <row r="37" spans="1:29" ht="30" customHeight="1" x14ac:dyDescent="0.15">
      <c r="A37" s="1" t="s">
        <v>0</v>
      </c>
    </row>
    <row r="38" spans="1:29" ht="18.75" customHeight="1" x14ac:dyDescent="0.15">
      <c r="A38" s="3" t="s">
        <v>53</v>
      </c>
      <c r="P38" s="4"/>
      <c r="Q38" s="4"/>
      <c r="R38" s="4"/>
      <c r="S38" s="4"/>
      <c r="T38" s="4"/>
      <c r="Y38" s="4"/>
      <c r="Z38" s="16" t="str">
        <f>Z2</f>
        <v>（令和5年9月30日現在）</v>
      </c>
      <c r="AA38" s="2" t="s">
        <v>25</v>
      </c>
    </row>
    <row r="39" spans="1:29" ht="18.75" customHeight="1" x14ac:dyDescent="0.15">
      <c r="A39" s="64" t="s">
        <v>52</v>
      </c>
      <c r="B39" s="62" t="s">
        <v>27</v>
      </c>
      <c r="C39" s="22"/>
      <c r="D39" s="22"/>
      <c r="E39" s="22"/>
      <c r="F39" s="37"/>
      <c r="G39" s="37"/>
      <c r="H39" s="37"/>
      <c r="I39" s="37"/>
      <c r="J39" s="37"/>
      <c r="K39" s="37"/>
      <c r="L39" s="37"/>
      <c r="M39" s="37"/>
      <c r="N39" s="37"/>
      <c r="O39" s="48"/>
      <c r="P39" s="22"/>
      <c r="Q39" s="22"/>
      <c r="R39" s="22"/>
      <c r="S39" s="22"/>
      <c r="T39" s="22"/>
      <c r="U39" s="22"/>
      <c r="V39" s="22"/>
      <c r="W39" s="22"/>
      <c r="X39" s="23"/>
      <c r="Y39" s="59" t="s">
        <v>2</v>
      </c>
      <c r="Z39" s="60"/>
      <c r="AA39" s="61"/>
    </row>
    <row r="40" spans="1:29" ht="29.25" customHeight="1" x14ac:dyDescent="0.15">
      <c r="A40" s="64"/>
      <c r="B40" s="63"/>
      <c r="C40" s="24" t="s">
        <v>3</v>
      </c>
      <c r="D40" s="25" t="s">
        <v>4</v>
      </c>
      <c r="E40" s="25" t="s">
        <v>5</v>
      </c>
      <c r="F40" s="38" t="s">
        <v>6</v>
      </c>
      <c r="G40" s="38" t="s">
        <v>7</v>
      </c>
      <c r="H40" s="38" t="s">
        <v>8</v>
      </c>
      <c r="I40" s="38" t="s">
        <v>9</v>
      </c>
      <c r="J40" s="38" t="s">
        <v>10</v>
      </c>
      <c r="K40" s="38" t="s">
        <v>11</v>
      </c>
      <c r="L40" s="38" t="s">
        <v>12</v>
      </c>
      <c r="M40" s="38" t="s">
        <v>13</v>
      </c>
      <c r="N40" s="38" t="s">
        <v>14</v>
      </c>
      <c r="O40" s="38" t="s">
        <v>15</v>
      </c>
      <c r="P40" s="25" t="s">
        <v>16</v>
      </c>
      <c r="Q40" s="25" t="s">
        <v>17</v>
      </c>
      <c r="R40" s="25" t="s">
        <v>18</v>
      </c>
      <c r="S40" s="25" t="s">
        <v>19</v>
      </c>
      <c r="T40" s="25" t="s">
        <v>20</v>
      </c>
      <c r="U40" s="25" t="s">
        <v>21</v>
      </c>
      <c r="V40" s="25" t="s">
        <v>22</v>
      </c>
      <c r="W40" s="25" t="s">
        <v>66</v>
      </c>
      <c r="X40" s="25" t="s">
        <v>65</v>
      </c>
      <c r="Y40" s="7" t="s">
        <v>23</v>
      </c>
      <c r="Z40" s="8" t="s">
        <v>56</v>
      </c>
      <c r="AA40" s="7" t="s">
        <v>57</v>
      </c>
    </row>
    <row r="41" spans="1:29" ht="26.25" customHeight="1" x14ac:dyDescent="0.15">
      <c r="A41" s="6" t="s">
        <v>51</v>
      </c>
      <c r="B41" s="17">
        <f>B5/$B$34*100</f>
        <v>10.811588496312337</v>
      </c>
      <c r="C41" s="39">
        <f t="shared" ref="C41:AA41" si="11">C5/$B$34*100</f>
        <v>0.70270024685375043</v>
      </c>
      <c r="D41" s="39">
        <f t="shared" si="11"/>
        <v>0.77085005527706685</v>
      </c>
      <c r="E41" s="39">
        <f t="shared" si="11"/>
        <v>0.70421468704093526</v>
      </c>
      <c r="F41" s="39">
        <f t="shared" si="11"/>
        <v>0.54065514682497617</v>
      </c>
      <c r="G41" s="39">
        <f t="shared" si="11"/>
        <v>0.52096742439157362</v>
      </c>
      <c r="H41" s="39">
        <f t="shared" si="11"/>
        <v>0.66483924217413037</v>
      </c>
      <c r="I41" s="39">
        <f t="shared" si="11"/>
        <v>0.76327785434114281</v>
      </c>
      <c r="J41" s="39">
        <f t="shared" si="11"/>
        <v>0.84657206463630719</v>
      </c>
      <c r="K41" s="39">
        <f t="shared" si="11"/>
        <v>0.76024897396677316</v>
      </c>
      <c r="L41" s="39">
        <f t="shared" si="11"/>
        <v>0.75722009359240361</v>
      </c>
      <c r="M41" s="39">
        <f t="shared" si="11"/>
        <v>0.74964789265647958</v>
      </c>
      <c r="N41" s="39">
        <f t="shared" si="11"/>
        <v>0.60729051506110765</v>
      </c>
      <c r="O41" s="39">
        <f t="shared" si="11"/>
        <v>0.55731398888400907</v>
      </c>
      <c r="P41" s="39">
        <f t="shared" si="11"/>
        <v>0.48462085989913828</v>
      </c>
      <c r="Q41" s="39">
        <f t="shared" si="11"/>
        <v>0.55277066832245458</v>
      </c>
      <c r="R41" s="39">
        <f t="shared" si="11"/>
        <v>0.30894579818570067</v>
      </c>
      <c r="S41" s="39">
        <f t="shared" si="11"/>
        <v>0.23776710938801471</v>
      </c>
      <c r="T41" s="39">
        <f t="shared" si="11"/>
        <v>0.16355954021595917</v>
      </c>
      <c r="U41" s="39">
        <f t="shared" si="11"/>
        <v>8.6323090669534017E-2</v>
      </c>
      <c r="V41" s="39">
        <f t="shared" si="11"/>
        <v>2.5745483182141721E-2</v>
      </c>
      <c r="W41" s="39">
        <f t="shared" ref="W41" si="12">W5/$B$34*100</f>
        <v>6.0577607487392283E-3</v>
      </c>
      <c r="X41" s="39">
        <f t="shared" si="11"/>
        <v>0</v>
      </c>
      <c r="Y41" s="17">
        <f t="shared" si="11"/>
        <v>2.1777649891717528</v>
      </c>
      <c r="Z41" s="17">
        <f t="shared" si="11"/>
        <v>6.7680331965289025</v>
      </c>
      <c r="AA41" s="17">
        <f t="shared" si="11"/>
        <v>1.8657903106116824</v>
      </c>
    </row>
    <row r="42" spans="1:29" ht="26.25" customHeight="1" x14ac:dyDescent="0.15">
      <c r="A42" s="6" t="s">
        <v>28</v>
      </c>
      <c r="B42" s="17">
        <f t="shared" ref="B42:AA42" si="13">B6/$B$34*100</f>
        <v>1.6825430479623209</v>
      </c>
      <c r="C42" s="39">
        <f t="shared" si="13"/>
        <v>0.1044963729157517</v>
      </c>
      <c r="D42" s="39">
        <f t="shared" si="13"/>
        <v>0.12115521497478457</v>
      </c>
      <c r="E42" s="39">
        <f t="shared" si="13"/>
        <v>9.5409731792642852E-2</v>
      </c>
      <c r="F42" s="39">
        <f t="shared" si="13"/>
        <v>5.7548727113022675E-2</v>
      </c>
      <c r="G42" s="39">
        <f t="shared" si="13"/>
        <v>5.7548727113022675E-2</v>
      </c>
      <c r="H42" s="39">
        <f t="shared" si="13"/>
        <v>8.9351971043903619E-2</v>
      </c>
      <c r="I42" s="39">
        <f t="shared" si="13"/>
        <v>0.1060108131029365</v>
      </c>
      <c r="J42" s="39">
        <f t="shared" si="13"/>
        <v>0.15750177946721997</v>
      </c>
      <c r="K42" s="39">
        <f t="shared" si="13"/>
        <v>0.12115521497478457</v>
      </c>
      <c r="L42" s="39">
        <f t="shared" si="13"/>
        <v>0.11206857385167572</v>
      </c>
      <c r="M42" s="39">
        <f t="shared" si="13"/>
        <v>0.10146749254138208</v>
      </c>
      <c r="N42" s="39">
        <f t="shared" si="13"/>
        <v>9.0866411231088434E-2</v>
      </c>
      <c r="O42" s="39">
        <f t="shared" si="13"/>
        <v>6.6635368236131517E-2</v>
      </c>
      <c r="P42" s="39">
        <f t="shared" si="13"/>
        <v>8.7837530856718804E-2</v>
      </c>
      <c r="Q42" s="39">
        <f t="shared" si="13"/>
        <v>9.5409731792642852E-2</v>
      </c>
      <c r="R42" s="39">
        <f t="shared" si="13"/>
        <v>8.9351971043903619E-2</v>
      </c>
      <c r="S42" s="39">
        <f t="shared" si="13"/>
        <v>6.9664248610501134E-2</v>
      </c>
      <c r="T42" s="39">
        <f t="shared" si="13"/>
        <v>3.9375444866804991E-2</v>
      </c>
      <c r="U42" s="39">
        <f t="shared" si="13"/>
        <v>1.6658842059032879E-2</v>
      </c>
      <c r="V42" s="39">
        <f t="shared" si="13"/>
        <v>0</v>
      </c>
      <c r="W42" s="39">
        <f t="shared" ref="W42" si="14">W6/$B$34*100</f>
        <v>3.0288803743696142E-3</v>
      </c>
      <c r="X42" s="39">
        <f t="shared" si="13"/>
        <v>0</v>
      </c>
      <c r="Y42" s="17">
        <f t="shared" si="13"/>
        <v>0.32106131968317908</v>
      </c>
      <c r="Z42" s="17">
        <f t="shared" si="13"/>
        <v>0.96015507867516781</v>
      </c>
      <c r="AA42" s="17">
        <f t="shared" si="13"/>
        <v>0.40132664960397385</v>
      </c>
    </row>
    <row r="43" spans="1:29" ht="26.25" customHeight="1" x14ac:dyDescent="0.15">
      <c r="A43" s="32" t="s">
        <v>59</v>
      </c>
      <c r="B43" s="17">
        <f t="shared" ref="B43:AA43" si="15">B7/$B$34*100</f>
        <v>1.7082885311444627</v>
      </c>
      <c r="C43" s="39">
        <f t="shared" si="15"/>
        <v>0.14690069815692627</v>
      </c>
      <c r="D43" s="39">
        <f t="shared" si="15"/>
        <v>0.1908194635852857</v>
      </c>
      <c r="E43" s="39">
        <f t="shared" si="15"/>
        <v>0.125698535536339</v>
      </c>
      <c r="F43" s="39">
        <f t="shared" si="15"/>
        <v>0.13327073647226303</v>
      </c>
      <c r="G43" s="39">
        <f t="shared" si="15"/>
        <v>9.9953052354197283E-2</v>
      </c>
      <c r="H43" s="39">
        <f t="shared" si="15"/>
        <v>7.8750889733609983E-2</v>
      </c>
      <c r="I43" s="39">
        <f t="shared" si="15"/>
        <v>0.11661189441323015</v>
      </c>
      <c r="J43" s="39">
        <f t="shared" si="15"/>
        <v>0.1681028607775136</v>
      </c>
      <c r="K43" s="39">
        <f t="shared" si="15"/>
        <v>0.10903969347730612</v>
      </c>
      <c r="L43" s="39">
        <f t="shared" si="15"/>
        <v>0.16507398040314397</v>
      </c>
      <c r="M43" s="39">
        <f t="shared" si="15"/>
        <v>0.11661189441323015</v>
      </c>
      <c r="N43" s="39">
        <f t="shared" si="15"/>
        <v>7.4207569172055551E-2</v>
      </c>
      <c r="O43" s="39">
        <f t="shared" si="15"/>
        <v>6.3606487861761901E-2</v>
      </c>
      <c r="P43" s="39">
        <f t="shared" si="15"/>
        <v>2.5745483182141721E-2</v>
      </c>
      <c r="Q43" s="39">
        <f t="shared" si="15"/>
        <v>4.6947645802729025E-2</v>
      </c>
      <c r="R43" s="39">
        <f t="shared" si="15"/>
        <v>2.12021626205873E-2</v>
      </c>
      <c r="S43" s="39">
        <f t="shared" si="15"/>
        <v>1.5144401871848071E-2</v>
      </c>
      <c r="T43" s="39">
        <f t="shared" si="15"/>
        <v>1.060108131029365E-2</v>
      </c>
      <c r="U43" s="39">
        <f t="shared" si="15"/>
        <v>0</v>
      </c>
      <c r="V43" s="39">
        <f t="shared" si="15"/>
        <v>0</v>
      </c>
      <c r="W43" s="39">
        <f t="shared" ref="W43" si="16">W7/$B$34*100</f>
        <v>0</v>
      </c>
      <c r="X43" s="39">
        <f t="shared" si="15"/>
        <v>0</v>
      </c>
      <c r="Y43" s="17">
        <f t="shared" si="15"/>
        <v>0.46341869727855095</v>
      </c>
      <c r="Z43" s="17">
        <f t="shared" si="15"/>
        <v>1.1252290590783116</v>
      </c>
      <c r="AA43" s="17">
        <f t="shared" si="15"/>
        <v>0.11964077478759977</v>
      </c>
    </row>
    <row r="44" spans="1:29" ht="26.25" customHeight="1" x14ac:dyDescent="0.15">
      <c r="A44" s="32" t="s">
        <v>60</v>
      </c>
      <c r="B44" s="17">
        <f t="shared" ref="B44:AA44" si="17">B8/$B$34*100</f>
        <v>2.3019490845209067</v>
      </c>
      <c r="C44" s="39">
        <f t="shared" si="17"/>
        <v>0.19536278414684013</v>
      </c>
      <c r="D44" s="39">
        <f t="shared" si="17"/>
        <v>0.24079598976238431</v>
      </c>
      <c r="E44" s="39">
        <f t="shared" si="17"/>
        <v>0.21807938695461224</v>
      </c>
      <c r="F44" s="39">
        <f t="shared" si="17"/>
        <v>0.14538625796974147</v>
      </c>
      <c r="G44" s="39">
        <f t="shared" si="17"/>
        <v>9.8438612167012454E-2</v>
      </c>
      <c r="H44" s="39">
        <f t="shared" si="17"/>
        <v>0.11358301403886052</v>
      </c>
      <c r="I44" s="39">
        <f t="shared" si="17"/>
        <v>0.18021838227499204</v>
      </c>
      <c r="J44" s="39">
        <f t="shared" si="17"/>
        <v>0.1893050233981009</v>
      </c>
      <c r="K44" s="39">
        <f t="shared" si="17"/>
        <v>0.20293498508276417</v>
      </c>
      <c r="L44" s="39">
        <f t="shared" si="17"/>
        <v>0.24382487013675397</v>
      </c>
      <c r="M44" s="39">
        <f t="shared" si="17"/>
        <v>0.16658842059032877</v>
      </c>
      <c r="N44" s="39">
        <f t="shared" si="17"/>
        <v>9.8438612167012454E-2</v>
      </c>
      <c r="O44" s="39">
        <f t="shared" si="17"/>
        <v>4.3918765428359402E-2</v>
      </c>
      <c r="P44" s="39">
        <f t="shared" si="17"/>
        <v>4.3918765428359402E-2</v>
      </c>
      <c r="Q44" s="39">
        <f t="shared" si="17"/>
        <v>4.5433205615544217E-2</v>
      </c>
      <c r="R44" s="39">
        <f t="shared" si="17"/>
        <v>3.4832124305250567E-2</v>
      </c>
      <c r="S44" s="39">
        <f t="shared" si="17"/>
        <v>1.9687722433402496E-2</v>
      </c>
      <c r="T44" s="39">
        <f t="shared" si="17"/>
        <v>1.5144401871848071E-2</v>
      </c>
      <c r="U44" s="39">
        <f t="shared" si="17"/>
        <v>6.0577607487392283E-3</v>
      </c>
      <c r="V44" s="39">
        <f t="shared" si="17"/>
        <v>0</v>
      </c>
      <c r="W44" s="39">
        <f t="shared" ref="W44" si="18">W8/$B$34*100</f>
        <v>0</v>
      </c>
      <c r="X44" s="39">
        <f t="shared" si="17"/>
        <v>0</v>
      </c>
      <c r="Y44" s="17">
        <f t="shared" si="17"/>
        <v>0.65423816086383668</v>
      </c>
      <c r="Z44" s="17">
        <f t="shared" si="17"/>
        <v>1.4826369432539261</v>
      </c>
      <c r="AA44" s="17">
        <f t="shared" si="17"/>
        <v>0.16507398040314397</v>
      </c>
    </row>
    <row r="45" spans="1:29" ht="26.25" customHeight="1" x14ac:dyDescent="0.15">
      <c r="A45" s="32" t="s">
        <v>61</v>
      </c>
      <c r="B45" s="17">
        <f t="shared" ref="B45:AA45" si="19">B9/$B$34*100</f>
        <v>1.2933319198558253</v>
      </c>
      <c r="C45" s="39">
        <f t="shared" si="19"/>
        <v>0.10298193272856689</v>
      </c>
      <c r="D45" s="39">
        <f t="shared" si="19"/>
        <v>0.12266965516196937</v>
      </c>
      <c r="E45" s="39">
        <f t="shared" si="19"/>
        <v>0.11358301403886052</v>
      </c>
      <c r="F45" s="39">
        <f t="shared" si="19"/>
        <v>8.9351971043903619E-2</v>
      </c>
      <c r="G45" s="39">
        <f t="shared" si="19"/>
        <v>6.8149808423316319E-2</v>
      </c>
      <c r="H45" s="39">
        <f t="shared" si="19"/>
        <v>5.7548727113022675E-2</v>
      </c>
      <c r="I45" s="39">
        <f t="shared" si="19"/>
        <v>8.7837530856718804E-2</v>
      </c>
      <c r="J45" s="39">
        <f t="shared" si="19"/>
        <v>9.9953052354197283E-2</v>
      </c>
      <c r="K45" s="39">
        <f t="shared" si="19"/>
        <v>0.13175629628507821</v>
      </c>
      <c r="L45" s="39">
        <f t="shared" si="19"/>
        <v>0.10298193272856689</v>
      </c>
      <c r="M45" s="39">
        <f t="shared" si="19"/>
        <v>0.1044963729157517</v>
      </c>
      <c r="N45" s="39">
        <f t="shared" si="19"/>
        <v>6.3606487861761901E-2</v>
      </c>
      <c r="O45" s="39">
        <f t="shared" si="19"/>
        <v>4.5433205615544217E-2</v>
      </c>
      <c r="P45" s="39">
        <f t="shared" si="19"/>
        <v>3.0288803743696142E-2</v>
      </c>
      <c r="Q45" s="39">
        <f t="shared" si="19"/>
        <v>2.725992336932653E-2</v>
      </c>
      <c r="R45" s="39">
        <f t="shared" si="19"/>
        <v>1.6658842059032879E-2</v>
      </c>
      <c r="S45" s="39">
        <f t="shared" si="19"/>
        <v>1.5144401871848071E-2</v>
      </c>
      <c r="T45" s="39">
        <f t="shared" si="19"/>
        <v>1.060108131029365E-2</v>
      </c>
      <c r="U45" s="39">
        <f t="shared" si="19"/>
        <v>3.0288803743696142E-3</v>
      </c>
      <c r="V45" s="39">
        <f t="shared" si="19"/>
        <v>0</v>
      </c>
      <c r="W45" s="39">
        <f t="shared" ref="W45" si="20">W9/$B$34*100</f>
        <v>0</v>
      </c>
      <c r="X45" s="39">
        <f t="shared" si="19"/>
        <v>0</v>
      </c>
      <c r="Y45" s="17">
        <f t="shared" si="19"/>
        <v>0.33923460192939681</v>
      </c>
      <c r="Z45" s="17">
        <f t="shared" si="19"/>
        <v>0.85111538519786167</v>
      </c>
      <c r="AA45" s="17">
        <f t="shared" si="19"/>
        <v>0.10298193272856689</v>
      </c>
    </row>
    <row r="46" spans="1:29" ht="26.25" customHeight="1" x14ac:dyDescent="0.15">
      <c r="A46" s="32" t="s">
        <v>62</v>
      </c>
      <c r="B46" s="17">
        <f t="shared" ref="B46:AA46" si="21">B10/$B$34*100</f>
        <v>1.217609910496585</v>
      </c>
      <c r="C46" s="39">
        <f t="shared" si="21"/>
        <v>8.6323090669534017E-2</v>
      </c>
      <c r="D46" s="39">
        <f t="shared" si="21"/>
        <v>0.12115521497478457</v>
      </c>
      <c r="E46" s="39">
        <f t="shared" si="21"/>
        <v>8.4808650482349202E-2</v>
      </c>
      <c r="F46" s="39">
        <f t="shared" si="21"/>
        <v>9.2380851418273235E-2</v>
      </c>
      <c r="G46" s="39">
        <f t="shared" si="21"/>
        <v>6.8149808423316319E-2</v>
      </c>
      <c r="H46" s="39">
        <f t="shared" si="21"/>
        <v>5.3005406551468251E-2</v>
      </c>
      <c r="I46" s="39">
        <f t="shared" si="21"/>
        <v>7.1178688797685935E-2</v>
      </c>
      <c r="J46" s="39">
        <f t="shared" si="21"/>
        <v>0.1075252532901213</v>
      </c>
      <c r="K46" s="39">
        <f t="shared" si="21"/>
        <v>9.2380851418273235E-2</v>
      </c>
      <c r="L46" s="39">
        <f t="shared" si="21"/>
        <v>0.12115521497478457</v>
      </c>
      <c r="M46" s="39">
        <f t="shared" si="21"/>
        <v>8.6323090669534017E-2</v>
      </c>
      <c r="N46" s="39">
        <f t="shared" si="21"/>
        <v>5.7548727113022675E-2</v>
      </c>
      <c r="O46" s="39">
        <f t="shared" si="21"/>
        <v>4.3918765428359402E-2</v>
      </c>
      <c r="P46" s="39">
        <f t="shared" si="21"/>
        <v>4.3918765428359402E-2</v>
      </c>
      <c r="Q46" s="39">
        <f t="shared" si="21"/>
        <v>3.3317684118065759E-2</v>
      </c>
      <c r="R46" s="39">
        <f t="shared" si="21"/>
        <v>2.12021626205873E-2</v>
      </c>
      <c r="S46" s="39">
        <f t="shared" si="21"/>
        <v>1.6658842059032879E-2</v>
      </c>
      <c r="T46" s="39">
        <f t="shared" si="21"/>
        <v>1.2115521497478457E-2</v>
      </c>
      <c r="U46" s="39">
        <f t="shared" si="21"/>
        <v>1.5144401871848071E-3</v>
      </c>
      <c r="V46" s="39">
        <f t="shared" si="21"/>
        <v>1.5144401871848071E-3</v>
      </c>
      <c r="W46" s="39">
        <f t="shared" ref="W46" si="22">W10/$B$34*100</f>
        <v>1.5144401871848071E-3</v>
      </c>
      <c r="X46" s="39">
        <f t="shared" si="21"/>
        <v>0</v>
      </c>
      <c r="Y46" s="17">
        <f t="shared" si="21"/>
        <v>0.29228695612666777</v>
      </c>
      <c r="Z46" s="17">
        <f t="shared" si="21"/>
        <v>0.79356665808483895</v>
      </c>
      <c r="AA46" s="17">
        <f t="shared" si="21"/>
        <v>0.13175629628507821</v>
      </c>
    </row>
    <row r="47" spans="1:29" ht="26.25" customHeight="1" x14ac:dyDescent="0.15">
      <c r="A47" s="32" t="s">
        <v>63</v>
      </c>
      <c r="B47" s="17">
        <f t="shared" ref="B47:AA47" si="23">B11/$B$34*100</f>
        <v>0.4967363813966168</v>
      </c>
      <c r="C47" s="39">
        <f t="shared" si="23"/>
        <v>4.6947645802729025E-2</v>
      </c>
      <c r="D47" s="39">
        <f t="shared" si="23"/>
        <v>4.3918765428359402E-2</v>
      </c>
      <c r="E47" s="39">
        <f t="shared" si="23"/>
        <v>3.1803243930880951E-2</v>
      </c>
      <c r="F47" s="39">
        <f t="shared" si="23"/>
        <v>3.6346564492435368E-2</v>
      </c>
      <c r="G47" s="39">
        <f t="shared" si="23"/>
        <v>2.12021626205873E-2</v>
      </c>
      <c r="H47" s="39">
        <f t="shared" si="23"/>
        <v>4.0889885053989793E-2</v>
      </c>
      <c r="I47" s="39">
        <f t="shared" si="23"/>
        <v>3.9375444866804991E-2</v>
      </c>
      <c r="J47" s="39">
        <f t="shared" si="23"/>
        <v>3.9375444866804991E-2</v>
      </c>
      <c r="K47" s="39">
        <f t="shared" si="23"/>
        <v>3.6346564492435368E-2</v>
      </c>
      <c r="L47" s="39">
        <f t="shared" si="23"/>
        <v>5.7548727113022675E-2</v>
      </c>
      <c r="M47" s="39">
        <f t="shared" si="23"/>
        <v>4.8462085989913826E-2</v>
      </c>
      <c r="N47" s="39">
        <f t="shared" si="23"/>
        <v>1.6658842059032879E-2</v>
      </c>
      <c r="O47" s="39">
        <f t="shared" si="23"/>
        <v>9.086641123108842E-3</v>
      </c>
      <c r="P47" s="39">
        <f t="shared" si="23"/>
        <v>9.086641123108842E-3</v>
      </c>
      <c r="Q47" s="39">
        <f t="shared" si="23"/>
        <v>7.5722009359240356E-3</v>
      </c>
      <c r="R47" s="39">
        <f t="shared" si="23"/>
        <v>6.0577607487392283E-3</v>
      </c>
      <c r="S47" s="39">
        <f t="shared" si="23"/>
        <v>6.0577607487392283E-3</v>
      </c>
      <c r="T47" s="39">
        <f t="shared" si="23"/>
        <v>0</v>
      </c>
      <c r="U47" s="39">
        <f t="shared" si="23"/>
        <v>0</v>
      </c>
      <c r="V47" s="39">
        <f t="shared" si="23"/>
        <v>0</v>
      </c>
      <c r="W47" s="39">
        <f t="shared" ref="W47" si="24">W11/$B$34*100</f>
        <v>0</v>
      </c>
      <c r="X47" s="39">
        <f t="shared" si="23"/>
        <v>0</v>
      </c>
      <c r="Y47" s="17">
        <f t="shared" si="23"/>
        <v>0.12266965516196937</v>
      </c>
      <c r="Z47" s="17">
        <f t="shared" si="23"/>
        <v>0.34529236267813607</v>
      </c>
      <c r="AA47" s="17">
        <f t="shared" si="23"/>
        <v>2.8774363556511338E-2</v>
      </c>
    </row>
    <row r="48" spans="1:29" ht="26.25" customHeight="1" x14ac:dyDescent="0.15">
      <c r="A48" s="6" t="s">
        <v>29</v>
      </c>
      <c r="B48" s="17">
        <f t="shared" ref="B48:AA48" si="25">B12/$B$34*100</f>
        <v>5.1975587224182576</v>
      </c>
      <c r="C48" s="39">
        <f t="shared" si="25"/>
        <v>0.2544259514470476</v>
      </c>
      <c r="D48" s="39">
        <f t="shared" si="25"/>
        <v>0.2089927458315034</v>
      </c>
      <c r="E48" s="39">
        <f t="shared" si="25"/>
        <v>0.27259923369326527</v>
      </c>
      <c r="F48" s="39">
        <f t="shared" si="25"/>
        <v>0.26805591313171084</v>
      </c>
      <c r="G48" s="39">
        <f t="shared" si="25"/>
        <v>0.25896927200860204</v>
      </c>
      <c r="H48" s="39">
        <f t="shared" si="25"/>
        <v>0.33317684118065755</v>
      </c>
      <c r="I48" s="39">
        <f t="shared" si="25"/>
        <v>0.29985915706259181</v>
      </c>
      <c r="J48" s="39">
        <f t="shared" si="25"/>
        <v>0.32711908043191834</v>
      </c>
      <c r="K48" s="39">
        <f t="shared" si="25"/>
        <v>0.35589344398842965</v>
      </c>
      <c r="L48" s="39">
        <f t="shared" si="25"/>
        <v>0.33923460192939681</v>
      </c>
      <c r="M48" s="39">
        <f t="shared" si="25"/>
        <v>0.39224000848086499</v>
      </c>
      <c r="N48" s="39">
        <f t="shared" si="25"/>
        <v>0.30743135799851584</v>
      </c>
      <c r="O48" s="39">
        <f t="shared" si="25"/>
        <v>0.29985915706259181</v>
      </c>
      <c r="P48" s="39">
        <f t="shared" si="25"/>
        <v>0.33923460192939681</v>
      </c>
      <c r="Q48" s="39">
        <f t="shared" si="25"/>
        <v>0.35589344398842965</v>
      </c>
      <c r="R48" s="39">
        <f t="shared" si="25"/>
        <v>0.2089927458315034</v>
      </c>
      <c r="S48" s="39">
        <f t="shared" si="25"/>
        <v>0.19384834395965531</v>
      </c>
      <c r="T48" s="39">
        <f t="shared" si="25"/>
        <v>0.1075252532901213</v>
      </c>
      <c r="U48" s="39">
        <f t="shared" si="25"/>
        <v>4.8462085989913826E-2</v>
      </c>
      <c r="V48" s="39">
        <f t="shared" si="25"/>
        <v>1.6658842059032879E-2</v>
      </c>
      <c r="W48" s="39">
        <f t="shared" ref="W48" si="26">W12/$B$34*100</f>
        <v>9.086641123108842E-3</v>
      </c>
      <c r="X48" s="39">
        <f t="shared" si="25"/>
        <v>0</v>
      </c>
      <c r="Y48" s="17">
        <f t="shared" si="25"/>
        <v>0.73601793097181623</v>
      </c>
      <c r="Z48" s="17">
        <f t="shared" si="25"/>
        <v>3.1818388332752798</v>
      </c>
      <c r="AA48" s="17">
        <f t="shared" si="25"/>
        <v>1.2797019581711619</v>
      </c>
    </row>
    <row r="49" spans="1:27" ht="26.25" customHeight="1" x14ac:dyDescent="0.15">
      <c r="A49" s="6" t="s">
        <v>30</v>
      </c>
      <c r="B49" s="17">
        <f t="shared" ref="B49:AA49" si="27">B13/$B$34*100</f>
        <v>2.4821674667958988</v>
      </c>
      <c r="C49" s="39">
        <f t="shared" si="27"/>
        <v>0.17416062152625283</v>
      </c>
      <c r="D49" s="39">
        <f t="shared" si="27"/>
        <v>0.11206857385167572</v>
      </c>
      <c r="E49" s="39">
        <f t="shared" si="27"/>
        <v>0.11661189441323015</v>
      </c>
      <c r="F49" s="39">
        <f t="shared" si="27"/>
        <v>0.10903969347730612</v>
      </c>
      <c r="G49" s="39">
        <f t="shared" si="27"/>
        <v>0.1499295785312959</v>
      </c>
      <c r="H49" s="39">
        <f t="shared" si="27"/>
        <v>0.23170934863927548</v>
      </c>
      <c r="I49" s="39">
        <f t="shared" si="27"/>
        <v>0.22413714770335144</v>
      </c>
      <c r="J49" s="39">
        <f t="shared" si="27"/>
        <v>0.17264618133906803</v>
      </c>
      <c r="K49" s="39">
        <f t="shared" si="27"/>
        <v>0.15447289909285034</v>
      </c>
      <c r="L49" s="39">
        <f t="shared" si="27"/>
        <v>0.18627614302373127</v>
      </c>
      <c r="M49" s="39">
        <f t="shared" si="27"/>
        <v>0.18476170283654647</v>
      </c>
      <c r="N49" s="39">
        <f t="shared" si="27"/>
        <v>0.16053065984158954</v>
      </c>
      <c r="O49" s="39">
        <f t="shared" si="27"/>
        <v>0.13175629628507821</v>
      </c>
      <c r="P49" s="39">
        <f t="shared" si="27"/>
        <v>0.11509745422604535</v>
      </c>
      <c r="Q49" s="39">
        <f t="shared" si="27"/>
        <v>0.11509745422604535</v>
      </c>
      <c r="R49" s="39">
        <f t="shared" si="27"/>
        <v>4.3918765428359402E-2</v>
      </c>
      <c r="S49" s="39">
        <f t="shared" si="27"/>
        <v>4.0889885053989793E-2</v>
      </c>
      <c r="T49" s="39">
        <f t="shared" si="27"/>
        <v>4.6947645802729025E-2</v>
      </c>
      <c r="U49" s="39">
        <f t="shared" si="27"/>
        <v>1.060108131029365E-2</v>
      </c>
      <c r="V49" s="39">
        <f t="shared" si="27"/>
        <v>1.5144401871848071E-3</v>
      </c>
      <c r="W49" s="39">
        <f t="shared" ref="W49" si="28">W13/$B$34*100</f>
        <v>0</v>
      </c>
      <c r="X49" s="39">
        <f t="shared" si="27"/>
        <v>0</v>
      </c>
      <c r="Y49" s="17">
        <f t="shared" si="27"/>
        <v>0.40284108979115868</v>
      </c>
      <c r="Z49" s="17">
        <f t="shared" si="27"/>
        <v>1.705259650770093</v>
      </c>
      <c r="AA49" s="17">
        <f t="shared" si="27"/>
        <v>0.37406672623464737</v>
      </c>
    </row>
    <row r="50" spans="1:27" ht="26.25" customHeight="1" x14ac:dyDescent="0.15">
      <c r="A50" s="6" t="s">
        <v>31</v>
      </c>
      <c r="B50" s="17">
        <f t="shared" ref="B50:AA50" si="29">B14/$B$34*100</f>
        <v>0.45584649634262692</v>
      </c>
      <c r="C50" s="39">
        <f t="shared" si="29"/>
        <v>2.725992336932653E-2</v>
      </c>
      <c r="D50" s="39">
        <f t="shared" si="29"/>
        <v>1.8173282246217684E-2</v>
      </c>
      <c r="E50" s="39">
        <f t="shared" si="29"/>
        <v>1.5144401871848071E-2</v>
      </c>
      <c r="F50" s="39">
        <f t="shared" si="29"/>
        <v>1.8173282246217684E-2</v>
      </c>
      <c r="G50" s="39">
        <f t="shared" si="29"/>
        <v>2.725992336932653E-2</v>
      </c>
      <c r="H50" s="39">
        <f t="shared" si="29"/>
        <v>1.5144401871848071E-2</v>
      </c>
      <c r="I50" s="39">
        <f t="shared" si="29"/>
        <v>4.3918765428359402E-2</v>
      </c>
      <c r="J50" s="39">
        <f t="shared" si="29"/>
        <v>2.12021626205873E-2</v>
      </c>
      <c r="K50" s="39">
        <f t="shared" si="29"/>
        <v>3.1803243930880951E-2</v>
      </c>
      <c r="L50" s="39">
        <f t="shared" si="29"/>
        <v>2.725992336932653E-2</v>
      </c>
      <c r="M50" s="39">
        <f t="shared" si="29"/>
        <v>1.6658842059032879E-2</v>
      </c>
      <c r="N50" s="39">
        <f t="shared" si="29"/>
        <v>4.6947645802729025E-2</v>
      </c>
      <c r="O50" s="39">
        <f t="shared" si="29"/>
        <v>3.0288803743696142E-2</v>
      </c>
      <c r="P50" s="39">
        <f t="shared" si="29"/>
        <v>2.2716602807772109E-2</v>
      </c>
      <c r="Q50" s="39">
        <f t="shared" si="29"/>
        <v>3.1803243930880951E-2</v>
      </c>
      <c r="R50" s="39">
        <f t="shared" si="29"/>
        <v>2.12021626205873E-2</v>
      </c>
      <c r="S50" s="39">
        <f t="shared" si="29"/>
        <v>1.8173282246217684E-2</v>
      </c>
      <c r="T50" s="39">
        <f t="shared" si="29"/>
        <v>1.2115521497478457E-2</v>
      </c>
      <c r="U50" s="39">
        <f t="shared" si="29"/>
        <v>7.5722009359240356E-3</v>
      </c>
      <c r="V50" s="39">
        <f t="shared" si="29"/>
        <v>3.0288803743696142E-3</v>
      </c>
      <c r="W50" s="39">
        <f t="shared" ref="W50" si="30">W14/$B$34*100</f>
        <v>0</v>
      </c>
      <c r="X50" s="39">
        <f t="shared" si="29"/>
        <v>0</v>
      </c>
      <c r="Y50" s="17">
        <f t="shared" si="29"/>
        <v>6.0577607487392285E-2</v>
      </c>
      <c r="Z50" s="17">
        <f t="shared" si="29"/>
        <v>0.27865699444200454</v>
      </c>
      <c r="AA50" s="17">
        <f t="shared" si="29"/>
        <v>0.11661189441323015</v>
      </c>
    </row>
    <row r="51" spans="1:27" ht="26.25" customHeight="1" x14ac:dyDescent="0.15">
      <c r="A51" s="6" t="s">
        <v>32</v>
      </c>
      <c r="B51" s="17">
        <f t="shared" ref="B51:AA51" si="31">B15/$B$34*100</f>
        <v>0.36346564492435374</v>
      </c>
      <c r="C51" s="39">
        <f t="shared" si="31"/>
        <v>4.543320561554421E-3</v>
      </c>
      <c r="D51" s="39">
        <f t="shared" si="31"/>
        <v>1.5144401871848071E-2</v>
      </c>
      <c r="E51" s="39">
        <f t="shared" si="31"/>
        <v>2.8774363556511338E-2</v>
      </c>
      <c r="F51" s="39">
        <f t="shared" si="31"/>
        <v>3.1803243930880951E-2</v>
      </c>
      <c r="G51" s="39">
        <f t="shared" si="31"/>
        <v>1.3629961684663265E-2</v>
      </c>
      <c r="H51" s="39">
        <f t="shared" si="31"/>
        <v>7.5722009359240356E-3</v>
      </c>
      <c r="I51" s="39">
        <f t="shared" si="31"/>
        <v>4.543320561554421E-3</v>
      </c>
      <c r="J51" s="39">
        <f t="shared" si="31"/>
        <v>1.8173282246217684E-2</v>
      </c>
      <c r="K51" s="39">
        <f t="shared" si="31"/>
        <v>1.6658842059032879E-2</v>
      </c>
      <c r="L51" s="39">
        <f t="shared" si="31"/>
        <v>3.9375444866804991E-2</v>
      </c>
      <c r="M51" s="39">
        <f t="shared" si="31"/>
        <v>3.3317684118065759E-2</v>
      </c>
      <c r="N51" s="39">
        <f t="shared" si="31"/>
        <v>3.6346564492435368E-2</v>
      </c>
      <c r="O51" s="39">
        <f t="shared" si="31"/>
        <v>2.12021626205873E-2</v>
      </c>
      <c r="P51" s="39">
        <f t="shared" si="31"/>
        <v>2.4231042994956913E-2</v>
      </c>
      <c r="Q51" s="39">
        <f t="shared" si="31"/>
        <v>3.0288803743696142E-2</v>
      </c>
      <c r="R51" s="39">
        <f t="shared" si="31"/>
        <v>1.2115521497478457E-2</v>
      </c>
      <c r="S51" s="39">
        <f t="shared" si="31"/>
        <v>1.3629961684663265E-2</v>
      </c>
      <c r="T51" s="39">
        <f t="shared" si="31"/>
        <v>9.086641123108842E-3</v>
      </c>
      <c r="U51" s="39">
        <f t="shared" si="31"/>
        <v>3.0288803743696142E-3</v>
      </c>
      <c r="V51" s="39">
        <f t="shared" si="31"/>
        <v>0</v>
      </c>
      <c r="W51" s="39">
        <f t="shared" ref="W51" si="32">W15/$B$34*100</f>
        <v>0</v>
      </c>
      <c r="X51" s="39">
        <f t="shared" si="31"/>
        <v>0</v>
      </c>
      <c r="Y51" s="17">
        <f t="shared" si="31"/>
        <v>4.8462085989913826E-2</v>
      </c>
      <c r="Z51" s="17">
        <f t="shared" si="31"/>
        <v>0.22262270751616664</v>
      </c>
      <c r="AA51" s="17">
        <f t="shared" si="31"/>
        <v>9.2380851418273235E-2</v>
      </c>
    </row>
    <row r="52" spans="1:27" ht="26.25" customHeight="1" x14ac:dyDescent="0.15">
      <c r="A52" s="6" t="s">
        <v>33</v>
      </c>
      <c r="B52" s="17">
        <f t="shared" ref="B52:AA52" si="33">B16/$B$34*100</f>
        <v>2.922869561266678</v>
      </c>
      <c r="C52" s="39">
        <f t="shared" si="33"/>
        <v>0.13175629628507821</v>
      </c>
      <c r="D52" s="39">
        <f t="shared" si="33"/>
        <v>0.1287274159107086</v>
      </c>
      <c r="E52" s="39">
        <f t="shared" si="33"/>
        <v>0.1241840953491542</v>
      </c>
      <c r="F52" s="39">
        <f t="shared" si="33"/>
        <v>0.11358301403886052</v>
      </c>
      <c r="G52" s="39">
        <f t="shared" si="33"/>
        <v>0.1681028607775136</v>
      </c>
      <c r="H52" s="39">
        <f t="shared" si="33"/>
        <v>0.16355954021595917</v>
      </c>
      <c r="I52" s="39">
        <f t="shared" si="33"/>
        <v>0.13629961684663264</v>
      </c>
      <c r="J52" s="39">
        <f t="shared" si="33"/>
        <v>0.16204510002877434</v>
      </c>
      <c r="K52" s="39">
        <f t="shared" si="33"/>
        <v>0.16658842059032877</v>
      </c>
      <c r="L52" s="39">
        <f t="shared" si="33"/>
        <v>0.18627614302373127</v>
      </c>
      <c r="M52" s="39">
        <f t="shared" si="33"/>
        <v>0.20142054489557934</v>
      </c>
      <c r="N52" s="39">
        <f t="shared" si="33"/>
        <v>0.21505050658024261</v>
      </c>
      <c r="O52" s="39">
        <f t="shared" si="33"/>
        <v>0.2301949084520907</v>
      </c>
      <c r="P52" s="39">
        <f t="shared" si="33"/>
        <v>0.19687722433402491</v>
      </c>
      <c r="Q52" s="39">
        <f t="shared" si="33"/>
        <v>0.22262270751616664</v>
      </c>
      <c r="R52" s="39">
        <f t="shared" si="33"/>
        <v>0.1044963729157517</v>
      </c>
      <c r="S52" s="39">
        <f t="shared" si="33"/>
        <v>0.11206857385167572</v>
      </c>
      <c r="T52" s="39">
        <f t="shared" si="33"/>
        <v>8.9351971043903619E-2</v>
      </c>
      <c r="U52" s="39">
        <f t="shared" si="33"/>
        <v>5.3005406551468251E-2</v>
      </c>
      <c r="V52" s="39">
        <f t="shared" si="33"/>
        <v>1.3629961684663265E-2</v>
      </c>
      <c r="W52" s="39">
        <f t="shared" ref="W52" si="34">W16/$B$34*100</f>
        <v>3.0288803743696142E-3</v>
      </c>
      <c r="X52" s="39">
        <f t="shared" si="33"/>
        <v>0</v>
      </c>
      <c r="Y52" s="17">
        <f t="shared" si="33"/>
        <v>0.38466780754494101</v>
      </c>
      <c r="Z52" s="17">
        <f t="shared" si="33"/>
        <v>1.743120655449713</v>
      </c>
      <c r="AA52" s="17">
        <f t="shared" si="33"/>
        <v>0.79508109827202378</v>
      </c>
    </row>
    <row r="53" spans="1:27" ht="26.25" customHeight="1" x14ac:dyDescent="0.15">
      <c r="A53" s="6" t="s">
        <v>34</v>
      </c>
      <c r="B53" s="17">
        <f t="shared" ref="B53:AA53" si="35">B17/$B$34*100</f>
        <v>2.2792324817131346</v>
      </c>
      <c r="C53" s="39">
        <f t="shared" si="35"/>
        <v>0.18627614302373127</v>
      </c>
      <c r="D53" s="39">
        <f t="shared" si="35"/>
        <v>0.15295845890566553</v>
      </c>
      <c r="E53" s="39">
        <f t="shared" si="35"/>
        <v>0.14690069815692627</v>
      </c>
      <c r="F53" s="39">
        <f t="shared" si="35"/>
        <v>0.11358301403886052</v>
      </c>
      <c r="G53" s="39">
        <f t="shared" si="35"/>
        <v>0.11964077478759977</v>
      </c>
      <c r="H53" s="39">
        <f t="shared" si="35"/>
        <v>0.16053065984158954</v>
      </c>
      <c r="I53" s="39">
        <f t="shared" si="35"/>
        <v>0.17718950190062244</v>
      </c>
      <c r="J53" s="39">
        <f t="shared" si="35"/>
        <v>0.18476170283654647</v>
      </c>
      <c r="K53" s="39">
        <f t="shared" si="35"/>
        <v>0.13327073647226303</v>
      </c>
      <c r="L53" s="39">
        <f t="shared" si="35"/>
        <v>0.16507398040314397</v>
      </c>
      <c r="M53" s="39">
        <f t="shared" si="35"/>
        <v>0.1499295785312959</v>
      </c>
      <c r="N53" s="39">
        <f t="shared" si="35"/>
        <v>0.1044963729157517</v>
      </c>
      <c r="O53" s="39">
        <f t="shared" si="35"/>
        <v>0.11055413366449092</v>
      </c>
      <c r="P53" s="39">
        <f t="shared" si="35"/>
        <v>9.5409731792642852E-2</v>
      </c>
      <c r="Q53" s="39">
        <f t="shared" si="35"/>
        <v>9.3895291605458051E-2</v>
      </c>
      <c r="R53" s="39">
        <f t="shared" si="35"/>
        <v>5.3005406551468251E-2</v>
      </c>
      <c r="S53" s="39">
        <f t="shared" si="35"/>
        <v>6.5120928048946702E-2</v>
      </c>
      <c r="T53" s="39">
        <f t="shared" si="35"/>
        <v>4.2404325241174601E-2</v>
      </c>
      <c r="U53" s="39">
        <f t="shared" si="35"/>
        <v>1.9687722433402496E-2</v>
      </c>
      <c r="V53" s="39">
        <f t="shared" si="35"/>
        <v>3.0288803743696142E-3</v>
      </c>
      <c r="W53" s="39">
        <f t="shared" ref="W53" si="36">W17/$B$34*100</f>
        <v>1.5144401871848071E-3</v>
      </c>
      <c r="X53" s="39">
        <f t="shared" si="35"/>
        <v>0</v>
      </c>
      <c r="Y53" s="17">
        <f t="shared" si="35"/>
        <v>0.48613530008632311</v>
      </c>
      <c r="Z53" s="17">
        <f t="shared" si="35"/>
        <v>1.4190304553921642</v>
      </c>
      <c r="AA53" s="17">
        <f t="shared" si="35"/>
        <v>0.37406672623464737</v>
      </c>
    </row>
    <row r="54" spans="1:27" ht="26.25" customHeight="1" x14ac:dyDescent="0.15">
      <c r="A54" s="6" t="s">
        <v>35</v>
      </c>
      <c r="B54" s="17">
        <f t="shared" ref="B54:AA54" si="37">B18/$B$34*100</f>
        <v>2.0520664536354136</v>
      </c>
      <c r="C54" s="39">
        <f t="shared" si="37"/>
        <v>0.16355954021595917</v>
      </c>
      <c r="D54" s="39">
        <f t="shared" si="37"/>
        <v>0.14084293740818707</v>
      </c>
      <c r="E54" s="39">
        <f t="shared" si="37"/>
        <v>0.14690069815692627</v>
      </c>
      <c r="F54" s="39">
        <f t="shared" si="37"/>
        <v>9.9953052354197283E-2</v>
      </c>
      <c r="G54" s="39">
        <f t="shared" si="37"/>
        <v>0.11661189441323015</v>
      </c>
      <c r="H54" s="39">
        <f t="shared" si="37"/>
        <v>0.1302418560978934</v>
      </c>
      <c r="I54" s="39">
        <f t="shared" si="37"/>
        <v>0.16053065984158954</v>
      </c>
      <c r="J54" s="39">
        <f t="shared" si="37"/>
        <v>0.15144401871848071</v>
      </c>
      <c r="K54" s="39">
        <f t="shared" si="37"/>
        <v>0.16507398040314397</v>
      </c>
      <c r="L54" s="39">
        <f t="shared" si="37"/>
        <v>0.13478517665944784</v>
      </c>
      <c r="M54" s="39">
        <f t="shared" si="37"/>
        <v>0.12266965516196937</v>
      </c>
      <c r="N54" s="39">
        <f t="shared" si="37"/>
        <v>6.5120928048946702E-2</v>
      </c>
      <c r="O54" s="39">
        <f t="shared" si="37"/>
        <v>8.9351971043903619E-2</v>
      </c>
      <c r="P54" s="39">
        <f t="shared" si="37"/>
        <v>0.1044963729157517</v>
      </c>
      <c r="Q54" s="39">
        <f t="shared" si="37"/>
        <v>9.8438612167012454E-2</v>
      </c>
      <c r="R54" s="39">
        <f t="shared" si="37"/>
        <v>6.0577607487392285E-2</v>
      </c>
      <c r="S54" s="39">
        <f t="shared" si="37"/>
        <v>4.9976526177098642E-2</v>
      </c>
      <c r="T54" s="39">
        <f t="shared" si="37"/>
        <v>3.3317684118065759E-2</v>
      </c>
      <c r="U54" s="39">
        <f t="shared" si="37"/>
        <v>1.6658842059032879E-2</v>
      </c>
      <c r="V54" s="39">
        <f t="shared" si="37"/>
        <v>0</v>
      </c>
      <c r="W54" s="39">
        <f t="shared" ref="W54" si="38">W18/$B$34*100</f>
        <v>1.5144401871848071E-3</v>
      </c>
      <c r="X54" s="39">
        <f t="shared" si="37"/>
        <v>0</v>
      </c>
      <c r="Y54" s="17">
        <f t="shared" si="37"/>
        <v>0.45130317578107254</v>
      </c>
      <c r="Z54" s="17">
        <f t="shared" si="37"/>
        <v>1.2357831927428027</v>
      </c>
      <c r="AA54" s="17">
        <f t="shared" si="37"/>
        <v>0.36498008511153851</v>
      </c>
    </row>
    <row r="55" spans="1:27" ht="26.25" customHeight="1" x14ac:dyDescent="0.15">
      <c r="A55" s="6" t="s">
        <v>36</v>
      </c>
      <c r="B55" s="17">
        <f t="shared" ref="B55:AA55" si="39">B19/$B$34*100</f>
        <v>2.2913480032106133</v>
      </c>
      <c r="C55" s="39">
        <f t="shared" si="39"/>
        <v>0.125698535536339</v>
      </c>
      <c r="D55" s="39">
        <f t="shared" si="39"/>
        <v>0.1499295785312959</v>
      </c>
      <c r="E55" s="39">
        <f t="shared" si="39"/>
        <v>0.21959382714179704</v>
      </c>
      <c r="F55" s="39">
        <f t="shared" si="39"/>
        <v>0.1877905832109161</v>
      </c>
      <c r="G55" s="39">
        <f t="shared" si="39"/>
        <v>9.8438612167012454E-2</v>
      </c>
      <c r="H55" s="39">
        <f t="shared" si="39"/>
        <v>9.3895291605458051E-2</v>
      </c>
      <c r="I55" s="39">
        <f t="shared" si="39"/>
        <v>0.1241840953491542</v>
      </c>
      <c r="J55" s="39">
        <f t="shared" si="39"/>
        <v>0.15295845890566553</v>
      </c>
      <c r="K55" s="39">
        <f t="shared" si="39"/>
        <v>0.17718950190062244</v>
      </c>
      <c r="L55" s="39">
        <f t="shared" si="39"/>
        <v>0.17416062152625283</v>
      </c>
      <c r="M55" s="39">
        <f t="shared" si="39"/>
        <v>0.1044963729157517</v>
      </c>
      <c r="N55" s="39">
        <f t="shared" si="39"/>
        <v>0.1075252532901213</v>
      </c>
      <c r="O55" s="39">
        <f t="shared" si="39"/>
        <v>0.10903969347730612</v>
      </c>
      <c r="P55" s="39">
        <f t="shared" si="39"/>
        <v>0.1484151383441111</v>
      </c>
      <c r="Q55" s="39">
        <f t="shared" si="39"/>
        <v>0.1484151383441111</v>
      </c>
      <c r="R55" s="39">
        <f t="shared" si="39"/>
        <v>8.026532992079477E-2</v>
      </c>
      <c r="S55" s="39">
        <f t="shared" si="39"/>
        <v>4.5433205615544217E-2</v>
      </c>
      <c r="T55" s="39">
        <f t="shared" si="39"/>
        <v>2.4231042994956913E-2</v>
      </c>
      <c r="U55" s="39">
        <f t="shared" si="39"/>
        <v>1.6658842059032879E-2</v>
      </c>
      <c r="V55" s="39">
        <f t="shared" si="39"/>
        <v>1.5144401871848071E-3</v>
      </c>
      <c r="W55" s="39">
        <f t="shared" ref="W55" si="40">W19/$B$34*100</f>
        <v>1.5144401871848071E-3</v>
      </c>
      <c r="X55" s="39">
        <f t="shared" si="39"/>
        <v>0</v>
      </c>
      <c r="Y55" s="17">
        <f t="shared" si="39"/>
        <v>0.49522194120943197</v>
      </c>
      <c r="Z55" s="17">
        <f t="shared" si="39"/>
        <v>1.3296784843482607</v>
      </c>
      <c r="AA55" s="17">
        <f t="shared" si="39"/>
        <v>0.46644757765292061</v>
      </c>
    </row>
    <row r="56" spans="1:27" ht="26.25" customHeight="1" x14ac:dyDescent="0.15">
      <c r="A56" s="6" t="s">
        <v>37</v>
      </c>
      <c r="B56" s="17">
        <f t="shared" ref="B56:G56" si="41">B20/$B$34*100</f>
        <v>7.0739501143402341</v>
      </c>
      <c r="C56" s="39">
        <f t="shared" si="41"/>
        <v>0.33469128136784237</v>
      </c>
      <c r="D56" s="39">
        <f t="shared" si="41"/>
        <v>0.48462085989913828</v>
      </c>
      <c r="E56" s="39">
        <f t="shared" si="41"/>
        <v>0.48310641971195345</v>
      </c>
      <c r="F56" s="39">
        <f t="shared" si="41"/>
        <v>0.4179854916630068</v>
      </c>
      <c r="G56" s="39">
        <f t="shared" si="41"/>
        <v>0.37406672623464737</v>
      </c>
      <c r="H56" s="39">
        <f t="shared" ref="H56:AA56" si="42">H20/$B$34*100</f>
        <v>0.3165179991216247</v>
      </c>
      <c r="I56" s="39">
        <f t="shared" si="42"/>
        <v>0.33317684118065755</v>
      </c>
      <c r="J56" s="39">
        <f t="shared" si="42"/>
        <v>0.43767321409640925</v>
      </c>
      <c r="K56" s="39">
        <f t="shared" si="42"/>
        <v>0.51339522345564959</v>
      </c>
      <c r="L56" s="39">
        <f t="shared" si="42"/>
        <v>0.59214611318925958</v>
      </c>
      <c r="M56" s="39">
        <f t="shared" si="42"/>
        <v>0.47099089821447504</v>
      </c>
      <c r="N56" s="39">
        <f t="shared" si="42"/>
        <v>0.39224000848086499</v>
      </c>
      <c r="O56" s="39">
        <f t="shared" si="42"/>
        <v>0.33317684118065755</v>
      </c>
      <c r="P56" s="39">
        <f t="shared" si="42"/>
        <v>0.38163892717057141</v>
      </c>
      <c r="Q56" s="39">
        <f t="shared" si="42"/>
        <v>0.45584649634262692</v>
      </c>
      <c r="R56" s="39">
        <f t="shared" si="42"/>
        <v>0.24231042994956914</v>
      </c>
      <c r="S56" s="39">
        <f t="shared" si="42"/>
        <v>0.27562811406763488</v>
      </c>
      <c r="T56" s="39">
        <f t="shared" si="42"/>
        <v>0.14690069815692627</v>
      </c>
      <c r="U56" s="39">
        <f t="shared" si="42"/>
        <v>6.8149808423316319E-2</v>
      </c>
      <c r="V56" s="39">
        <f t="shared" si="42"/>
        <v>1.8173282246217684E-2</v>
      </c>
      <c r="W56" s="39">
        <f t="shared" ref="W56" si="43">W20/$B$34*100</f>
        <v>1.5144401871848071E-3</v>
      </c>
      <c r="X56" s="39">
        <f t="shared" si="42"/>
        <v>0</v>
      </c>
      <c r="Y56" s="17">
        <f t="shared" si="42"/>
        <v>1.302418560978934</v>
      </c>
      <c r="Z56" s="17">
        <f t="shared" si="42"/>
        <v>4.1813693568172523</v>
      </c>
      <c r="AA56" s="17">
        <f t="shared" si="42"/>
        <v>1.5901621965440476</v>
      </c>
    </row>
    <row r="57" spans="1:27" ht="26.25" customHeight="1" x14ac:dyDescent="0.15">
      <c r="A57" s="6" t="s">
        <v>38</v>
      </c>
      <c r="B57" s="17">
        <f t="shared" ref="B57:Q70" si="44">B21/$B$34*100</f>
        <v>1.0873680543986914</v>
      </c>
      <c r="C57" s="39">
        <f t="shared" si="44"/>
        <v>3.3317684118065759E-2</v>
      </c>
      <c r="D57" s="39">
        <f t="shared" si="44"/>
        <v>5.603428692583786E-2</v>
      </c>
      <c r="E57" s="39">
        <f t="shared" si="44"/>
        <v>5.1490966364283443E-2</v>
      </c>
      <c r="F57" s="39">
        <f t="shared" si="44"/>
        <v>5.603428692583786E-2</v>
      </c>
      <c r="G57" s="39">
        <f t="shared" si="44"/>
        <v>6.6635368236131517E-2</v>
      </c>
      <c r="H57" s="39">
        <f t="shared" si="44"/>
        <v>5.1490966364283443E-2</v>
      </c>
      <c r="I57" s="39">
        <f t="shared" si="44"/>
        <v>4.0889885053989793E-2</v>
      </c>
      <c r="J57" s="39">
        <f t="shared" si="44"/>
        <v>4.2404325241174601E-2</v>
      </c>
      <c r="K57" s="39">
        <f t="shared" si="44"/>
        <v>4.8462085989913826E-2</v>
      </c>
      <c r="L57" s="39">
        <f t="shared" si="44"/>
        <v>5.4519846738653059E-2</v>
      </c>
      <c r="M57" s="39">
        <f t="shared" si="44"/>
        <v>5.4519846738653059E-2</v>
      </c>
      <c r="N57" s="39">
        <f t="shared" si="44"/>
        <v>6.5120928048946702E-2</v>
      </c>
      <c r="O57" s="39">
        <f t="shared" si="44"/>
        <v>8.026532992079477E-2</v>
      </c>
      <c r="P57" s="39">
        <f t="shared" si="44"/>
        <v>7.7236449546425168E-2</v>
      </c>
      <c r="Q57" s="39">
        <f t="shared" si="44"/>
        <v>7.2693128984870736E-2</v>
      </c>
      <c r="R57" s="39">
        <f t="shared" ref="R57:AA57" si="45">R21/$B$34*100</f>
        <v>4.3918765428359402E-2</v>
      </c>
      <c r="S57" s="39">
        <f t="shared" si="45"/>
        <v>6.6635368236131517E-2</v>
      </c>
      <c r="T57" s="39">
        <f t="shared" si="45"/>
        <v>7.4207569172055551E-2</v>
      </c>
      <c r="U57" s="39">
        <f t="shared" si="45"/>
        <v>4.2404325241174601E-2</v>
      </c>
      <c r="V57" s="39">
        <f t="shared" si="45"/>
        <v>9.086641123108842E-3</v>
      </c>
      <c r="W57" s="39">
        <f t="shared" ref="W57" si="46">W21/$B$34*100</f>
        <v>0</v>
      </c>
      <c r="X57" s="39">
        <f t="shared" si="45"/>
        <v>0</v>
      </c>
      <c r="Y57" s="17">
        <f t="shared" si="45"/>
        <v>0.14084293740818707</v>
      </c>
      <c r="Z57" s="17">
        <f t="shared" si="45"/>
        <v>0.56034286925837862</v>
      </c>
      <c r="AA57" s="17">
        <f t="shared" si="45"/>
        <v>0.38618224773212578</v>
      </c>
    </row>
    <row r="58" spans="1:27" ht="26.25" customHeight="1" x14ac:dyDescent="0.15">
      <c r="A58" s="6" t="s">
        <v>39</v>
      </c>
      <c r="B58" s="17">
        <f t="shared" si="44"/>
        <v>4.0465841801578053</v>
      </c>
      <c r="C58" s="39">
        <f t="shared" si="44"/>
        <v>0.20444942526994897</v>
      </c>
      <c r="D58" s="39">
        <f t="shared" si="44"/>
        <v>0.24231042994956914</v>
      </c>
      <c r="E58" s="39">
        <f t="shared" si="44"/>
        <v>0.24988263088549317</v>
      </c>
      <c r="F58" s="39">
        <f t="shared" si="44"/>
        <v>0.21807938695461224</v>
      </c>
      <c r="G58" s="39">
        <f t="shared" si="44"/>
        <v>0.21656494676742744</v>
      </c>
      <c r="H58" s="39">
        <f t="shared" si="44"/>
        <v>0.19687722433402491</v>
      </c>
      <c r="I58" s="39">
        <f t="shared" si="44"/>
        <v>0.21353606639305783</v>
      </c>
      <c r="J58" s="39">
        <f t="shared" si="44"/>
        <v>0.26805591313171084</v>
      </c>
      <c r="K58" s="39">
        <f t="shared" si="44"/>
        <v>0.27714255425481971</v>
      </c>
      <c r="L58" s="39">
        <f t="shared" si="44"/>
        <v>0.24533931032393874</v>
      </c>
      <c r="M58" s="39">
        <f t="shared" si="44"/>
        <v>0.30137359724977664</v>
      </c>
      <c r="N58" s="39">
        <f t="shared" si="44"/>
        <v>0.24231042994956914</v>
      </c>
      <c r="O58" s="39">
        <f t="shared" si="44"/>
        <v>0.23625266920082991</v>
      </c>
      <c r="P58" s="39">
        <f t="shared" si="44"/>
        <v>0.2741136738804501</v>
      </c>
      <c r="Q58" s="39">
        <f t="shared" si="44"/>
        <v>0.2544259514470476</v>
      </c>
      <c r="R58" s="39">
        <f t="shared" ref="R58:AA58" si="47">R22/$B$34*100</f>
        <v>0.15750177946721997</v>
      </c>
      <c r="S58" s="39">
        <f t="shared" si="47"/>
        <v>0.1302418560978934</v>
      </c>
      <c r="T58" s="39">
        <f t="shared" si="47"/>
        <v>7.1178688797685935E-2</v>
      </c>
      <c r="U58" s="39">
        <f t="shared" si="47"/>
        <v>4.3918765428359402E-2</v>
      </c>
      <c r="V58" s="39">
        <f t="shared" si="47"/>
        <v>3.0288803743696142E-3</v>
      </c>
      <c r="W58" s="39">
        <f t="shared" ref="W58" si="48">W22/$B$34*100</f>
        <v>0</v>
      </c>
      <c r="X58" s="39">
        <f t="shared" si="47"/>
        <v>0</v>
      </c>
      <c r="Y58" s="17">
        <f t="shared" si="47"/>
        <v>0.69664248610501134</v>
      </c>
      <c r="Z58" s="17">
        <f t="shared" si="47"/>
        <v>2.4155320985597672</v>
      </c>
      <c r="AA58" s="17">
        <f t="shared" si="47"/>
        <v>0.93440959549302605</v>
      </c>
    </row>
    <row r="59" spans="1:27" ht="26.25" customHeight="1" x14ac:dyDescent="0.15">
      <c r="A59" s="6" t="s">
        <v>40</v>
      </c>
      <c r="B59" s="17">
        <f t="shared" si="44"/>
        <v>1.994517726522391</v>
      </c>
      <c r="C59" s="39">
        <f t="shared" si="44"/>
        <v>0.12266965516196937</v>
      </c>
      <c r="D59" s="39">
        <f t="shared" si="44"/>
        <v>9.2380851418273235E-2</v>
      </c>
      <c r="E59" s="39">
        <f t="shared" si="44"/>
        <v>8.6323090669534017E-2</v>
      </c>
      <c r="F59" s="39">
        <f t="shared" si="44"/>
        <v>8.4808650482349202E-2</v>
      </c>
      <c r="G59" s="39">
        <f t="shared" si="44"/>
        <v>0.11964077478759977</v>
      </c>
      <c r="H59" s="39">
        <f t="shared" si="44"/>
        <v>0.1499295785312959</v>
      </c>
      <c r="I59" s="39">
        <f t="shared" si="44"/>
        <v>0.1302418560978934</v>
      </c>
      <c r="J59" s="39">
        <f t="shared" si="44"/>
        <v>0.11964077478759977</v>
      </c>
      <c r="K59" s="39">
        <f t="shared" si="44"/>
        <v>0.11055413366449092</v>
      </c>
      <c r="L59" s="39">
        <f t="shared" si="44"/>
        <v>8.6323090669534017E-2</v>
      </c>
      <c r="M59" s="39">
        <f t="shared" si="44"/>
        <v>0.1484151383441111</v>
      </c>
      <c r="N59" s="39">
        <f t="shared" si="44"/>
        <v>0.14387181778255667</v>
      </c>
      <c r="O59" s="39">
        <f t="shared" si="44"/>
        <v>0.14235737759537187</v>
      </c>
      <c r="P59" s="39">
        <f t="shared" si="44"/>
        <v>0.1272129757235238</v>
      </c>
      <c r="Q59" s="39">
        <f t="shared" si="44"/>
        <v>0.11358301403886052</v>
      </c>
      <c r="R59" s="39">
        <f t="shared" ref="R59:AA59" si="49">R23/$B$34*100</f>
        <v>7.2693128984870736E-2</v>
      </c>
      <c r="S59" s="39">
        <f t="shared" si="49"/>
        <v>7.2693128984870736E-2</v>
      </c>
      <c r="T59" s="39">
        <f t="shared" si="49"/>
        <v>4.6947645802729025E-2</v>
      </c>
      <c r="U59" s="39">
        <f t="shared" si="49"/>
        <v>1.6658842059032879E-2</v>
      </c>
      <c r="V59" s="39">
        <f t="shared" si="49"/>
        <v>6.0577607487392283E-3</v>
      </c>
      <c r="W59" s="39">
        <f t="shared" ref="W59" si="50">W23/$B$34*100</f>
        <v>1.5144401871848071E-3</v>
      </c>
      <c r="X59" s="39">
        <f t="shared" si="49"/>
        <v>0</v>
      </c>
      <c r="Y59" s="17">
        <f t="shared" si="49"/>
        <v>0.30137359724977664</v>
      </c>
      <c r="Z59" s="17">
        <f t="shared" si="49"/>
        <v>1.2357831927428027</v>
      </c>
      <c r="AA59" s="17">
        <f t="shared" si="49"/>
        <v>0.45736093652981175</v>
      </c>
    </row>
    <row r="60" spans="1:27" ht="26.25" customHeight="1" x14ac:dyDescent="0.15">
      <c r="A60" s="6" t="s">
        <v>41</v>
      </c>
      <c r="B60" s="17">
        <f t="shared" si="44"/>
        <v>5.9805242991928038</v>
      </c>
      <c r="C60" s="39">
        <f t="shared" si="44"/>
        <v>0.32409020005754868</v>
      </c>
      <c r="D60" s="39">
        <f t="shared" si="44"/>
        <v>0.49825082158380152</v>
      </c>
      <c r="E60" s="39">
        <f t="shared" si="44"/>
        <v>0.43767321409640925</v>
      </c>
      <c r="F60" s="39">
        <f t="shared" si="44"/>
        <v>0.33923460192939681</v>
      </c>
      <c r="G60" s="39">
        <f t="shared" si="44"/>
        <v>0.23928154957519954</v>
      </c>
      <c r="H60" s="39">
        <f t="shared" si="44"/>
        <v>0.23170934863927548</v>
      </c>
      <c r="I60" s="39">
        <f t="shared" si="44"/>
        <v>0.25594039163423243</v>
      </c>
      <c r="J60" s="39">
        <f t="shared" si="44"/>
        <v>0.4407020944707789</v>
      </c>
      <c r="K60" s="39">
        <f t="shared" si="44"/>
        <v>0.42858657297330038</v>
      </c>
      <c r="L60" s="39">
        <f t="shared" si="44"/>
        <v>0.42858657297330038</v>
      </c>
      <c r="M60" s="39">
        <f t="shared" si="44"/>
        <v>0.38921112810649544</v>
      </c>
      <c r="N60" s="39">
        <f t="shared" si="44"/>
        <v>0.29380139631385255</v>
      </c>
      <c r="O60" s="39">
        <f t="shared" si="44"/>
        <v>0.30440247762414624</v>
      </c>
      <c r="P60" s="39">
        <f t="shared" si="44"/>
        <v>0.3165179991216247</v>
      </c>
      <c r="Q60" s="39">
        <f t="shared" si="44"/>
        <v>0.34983568323969044</v>
      </c>
      <c r="R60" s="39">
        <f t="shared" ref="R60:AA60" si="51">R24/$B$34*100</f>
        <v>0.29077251593948295</v>
      </c>
      <c r="S60" s="39">
        <f t="shared" si="51"/>
        <v>0.2332237888264603</v>
      </c>
      <c r="T60" s="39">
        <f t="shared" si="51"/>
        <v>0.1241840953491542</v>
      </c>
      <c r="U60" s="39">
        <f t="shared" si="51"/>
        <v>3.4832124305250567E-2</v>
      </c>
      <c r="V60" s="39">
        <f t="shared" si="51"/>
        <v>1.6658842059032879E-2</v>
      </c>
      <c r="W60" s="39">
        <f t="shared" ref="W60" si="52">W24/$B$34*100</f>
        <v>1.5144401871848071E-3</v>
      </c>
      <c r="X60" s="39">
        <f t="shared" si="51"/>
        <v>1.5144401871848071E-3</v>
      </c>
      <c r="Y60" s="17">
        <f t="shared" si="51"/>
        <v>1.2600142357377597</v>
      </c>
      <c r="Z60" s="17">
        <f t="shared" si="51"/>
        <v>3.351456134239978</v>
      </c>
      <c r="AA60" s="17">
        <f t="shared" si="51"/>
        <v>1.3690539292150656</v>
      </c>
    </row>
    <row r="61" spans="1:27" ht="26.25" customHeight="1" x14ac:dyDescent="0.15">
      <c r="A61" s="6" t="s">
        <v>42</v>
      </c>
      <c r="B61" s="17">
        <f t="shared" si="44"/>
        <v>4.4963729157516923</v>
      </c>
      <c r="C61" s="39">
        <f t="shared" si="44"/>
        <v>0.22868046826490587</v>
      </c>
      <c r="D61" s="39">
        <f t="shared" si="44"/>
        <v>0.33166240099347277</v>
      </c>
      <c r="E61" s="39">
        <f t="shared" si="44"/>
        <v>0.3362057215550272</v>
      </c>
      <c r="F61" s="39">
        <f t="shared" si="44"/>
        <v>0.28471475519074374</v>
      </c>
      <c r="G61" s="39">
        <f t="shared" si="44"/>
        <v>0.22262270751616664</v>
      </c>
      <c r="H61" s="39">
        <f t="shared" si="44"/>
        <v>0.23776710938801471</v>
      </c>
      <c r="I61" s="39">
        <f t="shared" si="44"/>
        <v>0.2483681906983084</v>
      </c>
      <c r="J61" s="39">
        <f t="shared" si="44"/>
        <v>0.26957035331889567</v>
      </c>
      <c r="K61" s="39">
        <f t="shared" si="44"/>
        <v>0.2741136738804501</v>
      </c>
      <c r="L61" s="39">
        <f t="shared" si="44"/>
        <v>0.3134891187472551</v>
      </c>
      <c r="M61" s="39">
        <f t="shared" si="44"/>
        <v>0.28471475519074374</v>
      </c>
      <c r="N61" s="39">
        <f t="shared" si="44"/>
        <v>0.19839166452120974</v>
      </c>
      <c r="O61" s="39">
        <f t="shared" si="44"/>
        <v>0.26654147294452607</v>
      </c>
      <c r="P61" s="39">
        <f t="shared" si="44"/>
        <v>0.25745483182141721</v>
      </c>
      <c r="Q61" s="39">
        <f t="shared" si="44"/>
        <v>0.27259923369326527</v>
      </c>
      <c r="R61" s="39">
        <f t="shared" ref="R61:AA61" si="53">R25/$B$34*100</f>
        <v>0.18627614302373127</v>
      </c>
      <c r="S61" s="39">
        <f t="shared" si="53"/>
        <v>0.1681028607775136</v>
      </c>
      <c r="T61" s="39">
        <f t="shared" si="53"/>
        <v>8.3294210295164386E-2</v>
      </c>
      <c r="U61" s="39">
        <f t="shared" si="53"/>
        <v>2.12021626205873E-2</v>
      </c>
      <c r="V61" s="39">
        <f t="shared" si="53"/>
        <v>1.060108131029365E-2</v>
      </c>
      <c r="W61" s="39">
        <f t="shared" ref="W61" si="54">W25/$B$34*100</f>
        <v>0</v>
      </c>
      <c r="X61" s="39">
        <f t="shared" si="53"/>
        <v>0</v>
      </c>
      <c r="Y61" s="17">
        <f t="shared" si="53"/>
        <v>0.89654859081340577</v>
      </c>
      <c r="Z61" s="17">
        <f t="shared" si="53"/>
        <v>2.6002938013963139</v>
      </c>
      <c r="AA61" s="17">
        <f t="shared" si="53"/>
        <v>0.99953052354197269</v>
      </c>
    </row>
    <row r="62" spans="1:27" ht="26.25" customHeight="1" x14ac:dyDescent="0.15">
      <c r="A62" s="6" t="s">
        <v>43</v>
      </c>
      <c r="B62" s="17">
        <f t="shared" si="44"/>
        <v>6.8755584498190245</v>
      </c>
      <c r="C62" s="39">
        <f t="shared" si="44"/>
        <v>0.39981220941678913</v>
      </c>
      <c r="D62" s="39">
        <f t="shared" si="44"/>
        <v>0.45433205615544209</v>
      </c>
      <c r="E62" s="39">
        <f t="shared" si="44"/>
        <v>0.43161545334767004</v>
      </c>
      <c r="F62" s="39">
        <f t="shared" si="44"/>
        <v>0.43312989353485487</v>
      </c>
      <c r="G62" s="39">
        <f t="shared" si="44"/>
        <v>0.34529236267813607</v>
      </c>
      <c r="H62" s="39">
        <f t="shared" si="44"/>
        <v>0.37103784586027777</v>
      </c>
      <c r="I62" s="39">
        <f t="shared" si="44"/>
        <v>0.42252881222456118</v>
      </c>
      <c r="J62" s="39">
        <f t="shared" si="44"/>
        <v>0.42858657297330038</v>
      </c>
      <c r="K62" s="39">
        <f t="shared" si="44"/>
        <v>0.49067862064787748</v>
      </c>
      <c r="L62" s="39">
        <f t="shared" si="44"/>
        <v>0.53611182626342169</v>
      </c>
      <c r="M62" s="39">
        <f t="shared" si="44"/>
        <v>0.4346443337220397</v>
      </c>
      <c r="N62" s="39">
        <f t="shared" si="44"/>
        <v>0.39072556829368027</v>
      </c>
      <c r="O62" s="39">
        <f t="shared" si="44"/>
        <v>0.3362057215550272</v>
      </c>
      <c r="P62" s="39">
        <f t="shared" si="44"/>
        <v>0.36800896548590811</v>
      </c>
      <c r="Q62" s="39">
        <f t="shared" si="44"/>
        <v>0.38618224773212578</v>
      </c>
      <c r="R62" s="39">
        <f t="shared" ref="R62:AA62" si="55">R26/$B$34*100</f>
        <v>0.22262270751616664</v>
      </c>
      <c r="S62" s="39">
        <f t="shared" si="55"/>
        <v>0.20596386545713377</v>
      </c>
      <c r="T62" s="39">
        <f t="shared" si="55"/>
        <v>0.12266965516196937</v>
      </c>
      <c r="U62" s="39">
        <f t="shared" si="55"/>
        <v>7.4207569172055551E-2</v>
      </c>
      <c r="V62" s="39">
        <f t="shared" si="55"/>
        <v>1.8173282246217684E-2</v>
      </c>
      <c r="W62" s="39">
        <f t="shared" ref="W62" si="56">W26/$B$34*100</f>
        <v>3.0288803743696142E-3</v>
      </c>
      <c r="X62" s="39">
        <f t="shared" si="55"/>
        <v>0</v>
      </c>
      <c r="Y62" s="17">
        <f t="shared" si="55"/>
        <v>1.2857597189199013</v>
      </c>
      <c r="Z62" s="17">
        <f t="shared" si="55"/>
        <v>4.1889415577531768</v>
      </c>
      <c r="AA62" s="17">
        <f t="shared" si="55"/>
        <v>1.4008571731459467</v>
      </c>
    </row>
    <row r="63" spans="1:27" ht="26.25" customHeight="1" x14ac:dyDescent="0.15">
      <c r="A63" s="6" t="s">
        <v>44</v>
      </c>
      <c r="B63" s="17">
        <f t="shared" si="44"/>
        <v>2.0838696975662945</v>
      </c>
      <c r="C63" s="39">
        <f t="shared" si="44"/>
        <v>9.8438612167012454E-2</v>
      </c>
      <c r="D63" s="39">
        <f t="shared" si="44"/>
        <v>0.13327073647226303</v>
      </c>
      <c r="E63" s="39">
        <f t="shared" si="44"/>
        <v>0.10903969347730612</v>
      </c>
      <c r="F63" s="39">
        <f t="shared" si="44"/>
        <v>0.10903969347730612</v>
      </c>
      <c r="G63" s="39">
        <f t="shared" si="44"/>
        <v>0.1075252532901213</v>
      </c>
      <c r="H63" s="39">
        <f t="shared" si="44"/>
        <v>9.8438612167012454E-2</v>
      </c>
      <c r="I63" s="39">
        <f t="shared" si="44"/>
        <v>0.11206857385167572</v>
      </c>
      <c r="J63" s="39">
        <f t="shared" si="44"/>
        <v>0.11661189441323015</v>
      </c>
      <c r="K63" s="39">
        <f t="shared" si="44"/>
        <v>9.9953052354197283E-2</v>
      </c>
      <c r="L63" s="39">
        <f t="shared" si="44"/>
        <v>0.1681028607775136</v>
      </c>
      <c r="M63" s="39">
        <f t="shared" si="44"/>
        <v>0.12266965516196937</v>
      </c>
      <c r="N63" s="39">
        <f t="shared" si="44"/>
        <v>0.1241840953491542</v>
      </c>
      <c r="O63" s="39">
        <f t="shared" si="44"/>
        <v>0.1484151383441111</v>
      </c>
      <c r="P63" s="39">
        <f t="shared" si="44"/>
        <v>0.14387181778255667</v>
      </c>
      <c r="Q63" s="39">
        <f t="shared" si="44"/>
        <v>0.15447289909285034</v>
      </c>
      <c r="R63" s="39">
        <f t="shared" ref="R63:AA63" si="57">R27/$B$34*100</f>
        <v>9.2380851418273235E-2</v>
      </c>
      <c r="S63" s="39">
        <f t="shared" si="57"/>
        <v>6.6635368236131517E-2</v>
      </c>
      <c r="T63" s="39">
        <f t="shared" si="57"/>
        <v>4.6947645802729025E-2</v>
      </c>
      <c r="U63" s="39">
        <f t="shared" si="57"/>
        <v>1.9687722433402496E-2</v>
      </c>
      <c r="V63" s="39">
        <f t="shared" si="57"/>
        <v>1.2115521497478457E-2</v>
      </c>
      <c r="W63" s="39">
        <f t="shared" ref="W63" si="58">W27/$B$34*100</f>
        <v>0</v>
      </c>
      <c r="X63" s="39">
        <f t="shared" si="57"/>
        <v>0</v>
      </c>
      <c r="Y63" s="17">
        <f t="shared" si="57"/>
        <v>0.34074904211658164</v>
      </c>
      <c r="Z63" s="17">
        <f t="shared" si="57"/>
        <v>1.2070088291862913</v>
      </c>
      <c r="AA63" s="17">
        <f t="shared" si="57"/>
        <v>0.53611182626342169</v>
      </c>
    </row>
    <row r="64" spans="1:27" ht="26.25" customHeight="1" x14ac:dyDescent="0.15">
      <c r="A64" s="6" t="s">
        <v>45</v>
      </c>
      <c r="B64" s="17">
        <f t="shared" si="44"/>
        <v>1.8279293059320623</v>
      </c>
      <c r="C64" s="39">
        <f t="shared" si="44"/>
        <v>9.2380851418273235E-2</v>
      </c>
      <c r="D64" s="39">
        <f t="shared" si="44"/>
        <v>0.11358301403886052</v>
      </c>
      <c r="E64" s="39">
        <f t="shared" si="44"/>
        <v>9.0866411231088434E-2</v>
      </c>
      <c r="F64" s="39">
        <f t="shared" si="44"/>
        <v>7.7236449546425168E-2</v>
      </c>
      <c r="G64" s="39">
        <f t="shared" si="44"/>
        <v>6.6635368236131517E-2</v>
      </c>
      <c r="H64" s="39">
        <f t="shared" si="44"/>
        <v>6.3606487861761901E-2</v>
      </c>
      <c r="I64" s="39">
        <f t="shared" si="44"/>
        <v>9.5409731792642852E-2</v>
      </c>
      <c r="J64" s="39">
        <f t="shared" si="44"/>
        <v>0.11358301403886052</v>
      </c>
      <c r="K64" s="39">
        <f t="shared" si="44"/>
        <v>0.11661189441323015</v>
      </c>
      <c r="L64" s="39">
        <f t="shared" si="44"/>
        <v>0.11055413366449092</v>
      </c>
      <c r="M64" s="39">
        <f t="shared" si="44"/>
        <v>9.6924171979827653E-2</v>
      </c>
      <c r="N64" s="39">
        <f t="shared" si="44"/>
        <v>8.7837530856718804E-2</v>
      </c>
      <c r="O64" s="39">
        <f t="shared" si="44"/>
        <v>9.8438612167012454E-2</v>
      </c>
      <c r="P64" s="39">
        <f t="shared" si="44"/>
        <v>0.1302418560978934</v>
      </c>
      <c r="Q64" s="39">
        <f t="shared" si="44"/>
        <v>0.14690069815692627</v>
      </c>
      <c r="R64" s="39">
        <f t="shared" ref="R64:AA64" si="59">R28/$B$34*100</f>
        <v>0.10903969347730612</v>
      </c>
      <c r="S64" s="39">
        <f t="shared" si="59"/>
        <v>7.4207569172055551E-2</v>
      </c>
      <c r="T64" s="39">
        <f t="shared" si="59"/>
        <v>6.3606487861761901E-2</v>
      </c>
      <c r="U64" s="39">
        <f t="shared" si="59"/>
        <v>5.9063167300207477E-2</v>
      </c>
      <c r="V64" s="39">
        <f t="shared" si="59"/>
        <v>1.3629961684663265E-2</v>
      </c>
      <c r="W64" s="39">
        <f t="shared" ref="W64" si="60">W28/$B$34*100</f>
        <v>7.5722009359240356E-3</v>
      </c>
      <c r="X64" s="39">
        <f t="shared" si="59"/>
        <v>0</v>
      </c>
      <c r="Y64" s="17">
        <f t="shared" si="59"/>
        <v>0.29683027668822221</v>
      </c>
      <c r="Z64" s="17">
        <f t="shared" si="59"/>
        <v>0.9268373945571019</v>
      </c>
      <c r="AA64" s="17">
        <f t="shared" si="59"/>
        <v>0.60426163468673799</v>
      </c>
    </row>
    <row r="65" spans="1:29" ht="26.25" customHeight="1" x14ac:dyDescent="0.15">
      <c r="A65" s="6" t="s">
        <v>46</v>
      </c>
      <c r="B65" s="17">
        <f t="shared" si="44"/>
        <v>1.9824022050249124</v>
      </c>
      <c r="C65" s="39">
        <f t="shared" si="44"/>
        <v>0.11358301403886052</v>
      </c>
      <c r="D65" s="39">
        <f t="shared" si="44"/>
        <v>0.1060108131029365</v>
      </c>
      <c r="E65" s="39">
        <f t="shared" si="44"/>
        <v>0.12115521497478457</v>
      </c>
      <c r="F65" s="39">
        <f t="shared" si="44"/>
        <v>9.3895291605458051E-2</v>
      </c>
      <c r="G65" s="39">
        <f t="shared" si="44"/>
        <v>6.9664248610501134E-2</v>
      </c>
      <c r="H65" s="39">
        <f t="shared" si="44"/>
        <v>0.1075252532901213</v>
      </c>
      <c r="I65" s="39">
        <f t="shared" si="44"/>
        <v>0.11964077478759977</v>
      </c>
      <c r="J65" s="39">
        <f t="shared" si="44"/>
        <v>0.12266965516196937</v>
      </c>
      <c r="K65" s="39">
        <f t="shared" si="44"/>
        <v>0.1484151383441111</v>
      </c>
      <c r="L65" s="39">
        <f t="shared" si="44"/>
        <v>0.13932849722100227</v>
      </c>
      <c r="M65" s="39">
        <f t="shared" si="44"/>
        <v>0.13175629628507821</v>
      </c>
      <c r="N65" s="39">
        <f t="shared" si="44"/>
        <v>0.1075252532901213</v>
      </c>
      <c r="O65" s="39">
        <f t="shared" si="44"/>
        <v>0.11055413366449092</v>
      </c>
      <c r="P65" s="39">
        <f t="shared" si="44"/>
        <v>0.13327073647226303</v>
      </c>
      <c r="Q65" s="39">
        <f t="shared" si="44"/>
        <v>0.1499295785312959</v>
      </c>
      <c r="R65" s="39">
        <f t="shared" ref="R65:AA65" si="61">R29/$B$34*100</f>
        <v>9.0866411231088434E-2</v>
      </c>
      <c r="S65" s="39">
        <f t="shared" si="61"/>
        <v>5.1490966364283443E-2</v>
      </c>
      <c r="T65" s="39">
        <f t="shared" si="61"/>
        <v>4.0889885053989793E-2</v>
      </c>
      <c r="U65" s="39">
        <f t="shared" si="61"/>
        <v>1.6658842059032879E-2</v>
      </c>
      <c r="V65" s="39">
        <f t="shared" si="61"/>
        <v>1.5144401871848071E-3</v>
      </c>
      <c r="W65" s="39">
        <f t="shared" ref="W65" si="62">W29/$B$34*100</f>
        <v>4.543320561554421E-3</v>
      </c>
      <c r="X65" s="39">
        <f t="shared" si="61"/>
        <v>1.5144401871848071E-3</v>
      </c>
      <c r="Y65" s="17">
        <f t="shared" si="61"/>
        <v>0.34074904211658164</v>
      </c>
      <c r="Z65" s="17">
        <f t="shared" si="61"/>
        <v>1.1509745422604534</v>
      </c>
      <c r="AA65" s="17">
        <f t="shared" si="61"/>
        <v>0.49067862064787748</v>
      </c>
    </row>
    <row r="66" spans="1:29" ht="26.25" customHeight="1" x14ac:dyDescent="0.15">
      <c r="A66" s="6" t="s">
        <v>47</v>
      </c>
      <c r="B66" s="17">
        <f t="shared" si="44"/>
        <v>4.7341400251397072</v>
      </c>
      <c r="C66" s="39">
        <f t="shared" si="44"/>
        <v>0.19839166452120974</v>
      </c>
      <c r="D66" s="39">
        <f t="shared" si="44"/>
        <v>0.24382487013675397</v>
      </c>
      <c r="E66" s="39">
        <f t="shared" si="44"/>
        <v>0.24079598976238431</v>
      </c>
      <c r="F66" s="39">
        <f t="shared" si="44"/>
        <v>0.26351259257015641</v>
      </c>
      <c r="G66" s="39">
        <f t="shared" si="44"/>
        <v>0.23170934863927548</v>
      </c>
      <c r="H66" s="39">
        <f t="shared" si="44"/>
        <v>0.21050718601868817</v>
      </c>
      <c r="I66" s="39">
        <f t="shared" si="44"/>
        <v>0.24231042994956914</v>
      </c>
      <c r="J66" s="39">
        <f t="shared" si="44"/>
        <v>0.26957035331889567</v>
      </c>
      <c r="K66" s="39">
        <f t="shared" si="44"/>
        <v>0.32106131968317908</v>
      </c>
      <c r="L66" s="39">
        <f t="shared" si="44"/>
        <v>0.30440247762414624</v>
      </c>
      <c r="M66" s="39">
        <f t="shared" si="44"/>
        <v>0.35135012342687522</v>
      </c>
      <c r="N66" s="39">
        <f t="shared" si="44"/>
        <v>0.29077251593948295</v>
      </c>
      <c r="O66" s="39">
        <f t="shared" si="44"/>
        <v>0.30591691781133107</v>
      </c>
      <c r="P66" s="39">
        <f t="shared" si="44"/>
        <v>0.36800896548590811</v>
      </c>
      <c r="Q66" s="39">
        <f t="shared" si="44"/>
        <v>0.34832124305250567</v>
      </c>
      <c r="R66" s="39">
        <f t="shared" ref="R66:AA66" si="63">R30/$B$34*100</f>
        <v>0.2332237888264603</v>
      </c>
      <c r="S66" s="39">
        <f t="shared" si="63"/>
        <v>0.13781405703381744</v>
      </c>
      <c r="T66" s="39">
        <f t="shared" si="63"/>
        <v>9.5409731792642852E-2</v>
      </c>
      <c r="U66" s="39">
        <f t="shared" si="63"/>
        <v>5.603428692583786E-2</v>
      </c>
      <c r="V66" s="39">
        <f t="shared" si="63"/>
        <v>1.6658842059032879E-2</v>
      </c>
      <c r="W66" s="39">
        <f t="shared" ref="W66" si="64">W30/$B$34*100</f>
        <v>4.543320561554421E-3</v>
      </c>
      <c r="X66" s="39">
        <f t="shared" si="63"/>
        <v>0</v>
      </c>
      <c r="Y66" s="17">
        <f t="shared" si="63"/>
        <v>0.6830125244203481</v>
      </c>
      <c r="Z66" s="17">
        <f t="shared" si="63"/>
        <v>2.7911132649815995</v>
      </c>
      <c r="AA66" s="17">
        <f t="shared" si="63"/>
        <v>1.2600142357377597</v>
      </c>
    </row>
    <row r="67" spans="1:29" ht="26.25" customHeight="1" x14ac:dyDescent="0.15">
      <c r="A67" s="6" t="s">
        <v>48</v>
      </c>
      <c r="B67" s="17">
        <f t="shared" si="44"/>
        <v>6.733201072223653</v>
      </c>
      <c r="C67" s="39">
        <f t="shared" ref="C67:X67" si="65">C31/$B$34*100</f>
        <v>0.3165179991216247</v>
      </c>
      <c r="D67" s="39">
        <f t="shared" si="65"/>
        <v>0.35286456361406005</v>
      </c>
      <c r="E67" s="39">
        <f t="shared" si="65"/>
        <v>0.34226348230376641</v>
      </c>
      <c r="F67" s="39">
        <f t="shared" si="65"/>
        <v>0.36195120473716891</v>
      </c>
      <c r="G67" s="39">
        <f t="shared" si="65"/>
        <v>0.40889885053989794</v>
      </c>
      <c r="H67" s="39">
        <f t="shared" si="65"/>
        <v>0.3786100467962018</v>
      </c>
      <c r="I67" s="39">
        <f t="shared" si="65"/>
        <v>0.38466780754494101</v>
      </c>
      <c r="J67" s="39">
        <f t="shared" si="65"/>
        <v>0.38769668791931061</v>
      </c>
      <c r="K67" s="39">
        <f t="shared" si="65"/>
        <v>0.40132664960397385</v>
      </c>
      <c r="L67" s="39">
        <f t="shared" si="65"/>
        <v>0.53005406551468248</v>
      </c>
      <c r="M67" s="39">
        <f t="shared" si="65"/>
        <v>0.51642410383001924</v>
      </c>
      <c r="N67" s="39">
        <f t="shared" si="65"/>
        <v>0.4800775393375839</v>
      </c>
      <c r="O67" s="39">
        <f t="shared" si="65"/>
        <v>0.42858657297330038</v>
      </c>
      <c r="P67" s="39">
        <f t="shared" si="65"/>
        <v>0.3982977692296043</v>
      </c>
      <c r="Q67" s="39">
        <f t="shared" si="65"/>
        <v>0.38921112810649544</v>
      </c>
      <c r="R67" s="39">
        <f t="shared" si="65"/>
        <v>0.22262270751616664</v>
      </c>
      <c r="S67" s="39">
        <f t="shared" si="65"/>
        <v>0.19384834395965531</v>
      </c>
      <c r="T67" s="39">
        <f t="shared" si="65"/>
        <v>0.14235737759537187</v>
      </c>
      <c r="U67" s="39">
        <f t="shared" si="65"/>
        <v>7.8750889733609983E-2</v>
      </c>
      <c r="V67" s="39">
        <f t="shared" si="65"/>
        <v>1.6658842059032879E-2</v>
      </c>
      <c r="W67" s="39">
        <f t="shared" ref="W67" si="66">W31/$B$34*100</f>
        <v>1.5144401871848071E-3</v>
      </c>
      <c r="X67" s="39">
        <f t="shared" si="65"/>
        <v>0</v>
      </c>
      <c r="Y67" s="17">
        <f t="shared" ref="Y67:AA70" si="67">Y31/$B$34*100</f>
        <v>1.0116460450394513</v>
      </c>
      <c r="Z67" s="17">
        <f t="shared" si="67"/>
        <v>4.2782935287970805</v>
      </c>
      <c r="AA67" s="17">
        <f t="shared" si="67"/>
        <v>1.4432614983871213</v>
      </c>
    </row>
    <row r="68" spans="1:29" ht="26.25" customHeight="1" x14ac:dyDescent="0.15">
      <c r="A68" s="6" t="s">
        <v>49</v>
      </c>
      <c r="B68" s="17">
        <f t="shared" si="44"/>
        <v>5.3217428177674124</v>
      </c>
      <c r="C68" s="39">
        <f t="shared" ref="C68:X68" si="68">C32/$B$34*100</f>
        <v>0.2483681906983084</v>
      </c>
      <c r="D68" s="39">
        <f t="shared" si="68"/>
        <v>0.27865699444200454</v>
      </c>
      <c r="E68" s="39">
        <f t="shared" si="68"/>
        <v>0.31803243930880953</v>
      </c>
      <c r="F68" s="39">
        <f t="shared" si="68"/>
        <v>0.29380139631385255</v>
      </c>
      <c r="G68" s="39">
        <f t="shared" si="68"/>
        <v>0.29228695612666777</v>
      </c>
      <c r="H68" s="39">
        <f t="shared" si="68"/>
        <v>0.26502703275734124</v>
      </c>
      <c r="I68" s="39">
        <f t="shared" si="68"/>
        <v>0.21959382714179704</v>
      </c>
      <c r="J68" s="39">
        <f t="shared" si="68"/>
        <v>0.31803243930880953</v>
      </c>
      <c r="K68" s="39">
        <f t="shared" si="68"/>
        <v>0.39072556829368027</v>
      </c>
      <c r="L68" s="39">
        <f t="shared" si="68"/>
        <v>0.42101437203737635</v>
      </c>
      <c r="M68" s="39">
        <f t="shared" si="68"/>
        <v>0.34832124305250567</v>
      </c>
      <c r="N68" s="39">
        <f t="shared" si="68"/>
        <v>0.29985915706259181</v>
      </c>
      <c r="O68" s="39">
        <f t="shared" si="68"/>
        <v>0.26502703275734124</v>
      </c>
      <c r="P68" s="39">
        <f t="shared" si="68"/>
        <v>0.37406672623464737</v>
      </c>
      <c r="Q68" s="39">
        <f t="shared" si="68"/>
        <v>0.38315336735775618</v>
      </c>
      <c r="R68" s="39">
        <f t="shared" si="68"/>
        <v>0.24382487013675397</v>
      </c>
      <c r="S68" s="39">
        <f t="shared" si="68"/>
        <v>0.19536278414684013</v>
      </c>
      <c r="T68" s="39">
        <f t="shared" si="68"/>
        <v>0.11964077478759977</v>
      </c>
      <c r="U68" s="39">
        <f t="shared" si="68"/>
        <v>3.4832124305250567E-2</v>
      </c>
      <c r="V68" s="39">
        <f t="shared" si="68"/>
        <v>9.086641123108842E-3</v>
      </c>
      <c r="W68" s="39">
        <f t="shared" ref="W68" si="69">W32/$B$34*100</f>
        <v>1.5144401871848071E-3</v>
      </c>
      <c r="X68" s="39">
        <f t="shared" si="68"/>
        <v>1.5144401871848071E-3</v>
      </c>
      <c r="Y68" s="17">
        <f t="shared" si="67"/>
        <v>0.84505762444912236</v>
      </c>
      <c r="Z68" s="17">
        <f t="shared" si="67"/>
        <v>3.1136890248519635</v>
      </c>
      <c r="AA68" s="17">
        <f t="shared" si="67"/>
        <v>1.3629961684663265</v>
      </c>
    </row>
    <row r="69" spans="1:29" ht="26.25" customHeight="1" x14ac:dyDescent="0.15">
      <c r="A69" s="6" t="s">
        <v>50</v>
      </c>
      <c r="B69" s="17">
        <f t="shared" si="44"/>
        <v>8.2052369341672851</v>
      </c>
      <c r="C69" s="39">
        <f t="shared" ref="C69:X69" si="70">C33/$B$34*100</f>
        <v>0.49976526177098635</v>
      </c>
      <c r="D69" s="39">
        <f t="shared" si="70"/>
        <v>0.71935908891278333</v>
      </c>
      <c r="E69" s="39">
        <f t="shared" si="70"/>
        <v>0.88291862912874253</v>
      </c>
      <c r="F69" s="39">
        <f t="shared" si="70"/>
        <v>0.66483924217413037</v>
      </c>
      <c r="G69" s="39">
        <f t="shared" si="70"/>
        <v>0.34529236267813607</v>
      </c>
      <c r="H69" s="39">
        <f t="shared" si="70"/>
        <v>0.26502703275734124</v>
      </c>
      <c r="I69" s="39">
        <f t="shared" si="70"/>
        <v>0.29985915706259181</v>
      </c>
      <c r="J69" s="39">
        <f t="shared" si="70"/>
        <v>0.58457391225333555</v>
      </c>
      <c r="K69" s="39">
        <f t="shared" si="70"/>
        <v>0.89503415062622094</v>
      </c>
      <c r="L69" s="39">
        <f t="shared" si="70"/>
        <v>0.92532295436991729</v>
      </c>
      <c r="M69" s="39">
        <f t="shared" si="70"/>
        <v>0.61637715618421651</v>
      </c>
      <c r="N69" s="39">
        <f t="shared" si="70"/>
        <v>0.44221653465796368</v>
      </c>
      <c r="O69" s="39">
        <f t="shared" si="70"/>
        <v>0.31197467856007027</v>
      </c>
      <c r="P69" s="39">
        <f t="shared" si="70"/>
        <v>0.251397071072678</v>
      </c>
      <c r="Q69" s="39">
        <f t="shared" si="70"/>
        <v>0.2089927458315034</v>
      </c>
      <c r="R69" s="39">
        <f t="shared" si="70"/>
        <v>0.10903969347730612</v>
      </c>
      <c r="S69" s="39">
        <f t="shared" si="70"/>
        <v>8.9351971043903619E-2</v>
      </c>
      <c r="T69" s="39">
        <f t="shared" si="70"/>
        <v>6.6635368236131517E-2</v>
      </c>
      <c r="U69" s="39">
        <f t="shared" si="70"/>
        <v>2.12021626205873E-2</v>
      </c>
      <c r="V69" s="39">
        <f t="shared" si="70"/>
        <v>4.543320561554421E-3</v>
      </c>
      <c r="W69" s="39">
        <f t="shared" ref="W69" si="71">W33/$B$34*100</f>
        <v>1.5144401871848071E-3</v>
      </c>
      <c r="X69" s="39">
        <f t="shared" si="70"/>
        <v>0</v>
      </c>
      <c r="Y69" s="17">
        <f t="shared" si="67"/>
        <v>2.102042979812512</v>
      </c>
      <c r="Z69" s="17">
        <f t="shared" si="67"/>
        <v>5.3505171813239238</v>
      </c>
      <c r="AA69" s="17">
        <f t="shared" si="67"/>
        <v>0.75267677303084923</v>
      </c>
    </row>
    <row r="70" spans="1:29" s="19" customFormat="1" ht="26.25" customHeight="1" x14ac:dyDescent="0.15">
      <c r="A70" s="18" t="s">
        <v>55</v>
      </c>
      <c r="B70" s="20">
        <v>100</v>
      </c>
      <c r="C70" s="21">
        <f t="shared" si="44"/>
        <v>5.6685496206327333</v>
      </c>
      <c r="D70" s="21">
        <f t="shared" si="44"/>
        <v>6.6453635413669332</v>
      </c>
      <c r="E70" s="21">
        <f t="shared" si="44"/>
        <v>6.625675818933531</v>
      </c>
      <c r="F70" s="40">
        <f t="shared" si="44"/>
        <v>5.7351849888688644</v>
      </c>
      <c r="G70" s="40">
        <f t="shared" si="44"/>
        <v>4.9931092971483091</v>
      </c>
      <c r="H70" s="40">
        <f t="shared" si="44"/>
        <v>5.1778709999848553</v>
      </c>
      <c r="I70" s="40">
        <f t="shared" si="44"/>
        <v>5.6534052187608852</v>
      </c>
      <c r="J70" s="40">
        <f t="shared" si="44"/>
        <v>6.718056670351805</v>
      </c>
      <c r="K70" s="40">
        <f t="shared" si="44"/>
        <v>7.1708742863200614</v>
      </c>
      <c r="L70" s="40">
        <f t="shared" si="44"/>
        <v>7.6676106677166791</v>
      </c>
      <c r="M70" s="40">
        <f t="shared" si="44"/>
        <v>6.8467840862625122</v>
      </c>
      <c r="N70" s="40">
        <f t="shared" si="44"/>
        <v>5.6110008935197104</v>
      </c>
      <c r="O70" s="40">
        <f t="shared" si="44"/>
        <v>5.2202753252260301</v>
      </c>
      <c r="P70" s="21">
        <f t="shared" si="44"/>
        <v>5.3732337841316955</v>
      </c>
      <c r="Q70" s="21">
        <f t="shared" si="44"/>
        <v>5.5913131710863082</v>
      </c>
      <c r="R70" s="21">
        <f t="shared" ref="R70:X70" si="72">R34/$B$34*100</f>
        <v>3.3999182202298925</v>
      </c>
      <c r="S70" s="21">
        <f t="shared" si="72"/>
        <v>2.8804652360255032</v>
      </c>
      <c r="T70" s="21">
        <f t="shared" si="72"/>
        <v>1.8612469900501281</v>
      </c>
      <c r="U70" s="21">
        <f t="shared" si="72"/>
        <v>0.87686086838000332</v>
      </c>
      <c r="V70" s="21">
        <f t="shared" si="72"/>
        <v>0.22262270751616664</v>
      </c>
      <c r="W70" s="21">
        <f>W34/$B$34*100</f>
        <v>5.603428692583786E-2</v>
      </c>
      <c r="X70" s="21">
        <f t="shared" si="72"/>
        <v>4.543320561554421E-3</v>
      </c>
      <c r="Y70" s="21">
        <f t="shared" si="67"/>
        <v>18.939588980933198</v>
      </c>
      <c r="Z70" s="21">
        <f t="shared" si="67"/>
        <v>60.794172434159712</v>
      </c>
      <c r="AA70" s="21">
        <f t="shared" si="67"/>
        <v>20.266238584907089</v>
      </c>
      <c r="AC70" s="28"/>
    </row>
    <row r="71" spans="1:29" x14ac:dyDescent="0.15">
      <c r="A71" s="13"/>
      <c r="B71" s="4"/>
      <c r="C71" s="4"/>
      <c r="D71" s="4"/>
      <c r="E71" s="4"/>
      <c r="F71" s="5"/>
      <c r="G71" s="5"/>
      <c r="H71" s="5"/>
      <c r="I71" s="5"/>
      <c r="J71" s="5"/>
      <c r="K71" s="5"/>
      <c r="L71" s="5"/>
      <c r="M71" s="5"/>
      <c r="N71" s="5"/>
      <c r="O71" s="5"/>
      <c r="AA71" s="31" t="s">
        <v>64</v>
      </c>
    </row>
    <row r="72" spans="1:29" x14ac:dyDescent="0.15">
      <c r="N72" s="5"/>
      <c r="O72" s="5"/>
      <c r="AA72" s="16" t="s">
        <v>24</v>
      </c>
    </row>
  </sheetData>
  <mergeCells count="7">
    <mergeCell ref="D1:E1"/>
    <mergeCell ref="Y3:AA3"/>
    <mergeCell ref="Y39:AA39"/>
    <mergeCell ref="B3:B4"/>
    <mergeCell ref="A3:A4"/>
    <mergeCell ref="B39:B40"/>
    <mergeCell ref="A39:A40"/>
  </mergeCells>
  <phoneticPr fontId="5"/>
  <printOptions horizontalCentered="1" verticalCentered="1"/>
  <pageMargins left="0.25" right="0.25" top="0.75" bottom="0.75" header="0.3" footer="0.3"/>
  <pageSetup paperSize="9" scale="55" fitToHeight="0" orientation="landscape" r:id="rId1"/>
  <rowBreaks count="1" manualBreakCount="1">
    <brk id="36" max="25" man="1"/>
  </rowBreaks>
  <colBreaks count="1" manualBreakCount="1">
    <brk id="27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R5.9</vt:lpstr>
      <vt:lpstr>R5.9!Print_Area</vt:lpstr>
      <vt:lpstr>R5.9!Print_Titles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2010059</dc:creator>
  <cp:lastModifiedBy>tomilg1052</cp:lastModifiedBy>
  <cp:lastPrinted>2023-09-11T00:55:20Z</cp:lastPrinted>
  <dcterms:created xsi:type="dcterms:W3CDTF">2011-11-07T01:48:53Z</dcterms:created>
  <dcterms:modified xsi:type="dcterms:W3CDTF">2023-10-06T00:42:58Z</dcterms:modified>
</cp:coreProperties>
</file>