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R4.1" sheetId="1" r:id="rId1"/>
  </sheets>
  <definedNames>
    <definedName name="_xlnm.Print_Area" localSheetId="0">'R4.1'!$A$1:$Z$72</definedName>
    <definedName name="_xlnm.Print_Titles" localSheetId="0">'R4.1'!$A:$A</definedName>
  </definedNames>
  <calcPr fullCalcOnLoad="1"/>
</workbook>
</file>

<file path=xl/sharedStrings.xml><?xml version="1.0" encoding="utf-8"?>
<sst xmlns="http://schemas.openxmlformats.org/spreadsheetml/2006/main" count="125" uniqueCount="67">
  <si>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</si>
  <si>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</si>
  <si>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</si>
  <si>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</si>
  <si>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</si>
  <si>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</si>
  <si>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</si>
  <si>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</si>
  <si>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</si>
  <si>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</si>
  <si>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</si>
  <si>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</si>
  <si>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</si>
  <si>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</si>
  <si>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</si>
  <si>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</si>
  <si>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</si>
  <si>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</si>
  <si>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</si>
  <si>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</si>
  <si>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</si>
  <si>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</si>
  <si>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</si>
  <si>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</si>
  <si>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</si>
  <si>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</si>
  <si>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</si>
  <si>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</si>
  <si>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</si>
  <si>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</si>
  <si>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</si>
  <si>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</si>
  <si>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</si>
  <si>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</si>
  <si>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</si>
  <si>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</si>
  <si>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</si>
  <si>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</si>
  <si>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</si>
  <si>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</si>
  <si>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</si>
  <si>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</si>
  <si>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</si>
  <si>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</si>
  <si>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</si>
  <si>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</si>
  <si>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</si>
  <si>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</si>
  <si>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</si>
  <si>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</si>
  <si>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</si>
  <si>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</si>
  <si>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</si>
  <si>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</si>
  <si>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</si>
  <si>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</si>
  <si>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</si>
  <si>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</si>
  <si>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</si>
  <si>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</si>
  <si>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t>宜保1丁目</t>
  </si>
  <si>
    <t>宜保2丁目</t>
  </si>
  <si>
    <t>宜保3丁目</t>
  </si>
  <si>
    <t>宜保4丁目</t>
  </si>
  <si>
    <t>宜保5丁目</t>
  </si>
  <si>
    <t>担当：企画調整課　ふるさと納税班</t>
  </si>
  <si>
    <r>
      <t>（令和4年1月31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</si>
</sst>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;[Red]#,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明朝"/>
      <family val="1"/>
    </font>
    <font>
      <sz val="14"/>
      <color indexed="55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Ｐ明朝"/>
      <family val="1"/>
    </font>
    <font>
      <sz val="14"/>
      <color theme="0" tint="-0.3499799966812134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6" fontId="9" fillId="0" borderId="10" xfId="53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0" fontId="12" fillId="0" borderId="10" xfId="53" applyNumberFormat="1" applyFont="1" applyBorder="1" applyAlignment="1">
      <alignment vertical="center"/>
    </xf>
    <xf numFmtId="176" fontId="12" fillId="0" borderId="10" xfId="53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38" fontId="3" fillId="0" borderId="10" xfId="53" applyFont="1" applyFill="1" applyBorder="1" applyAlignment="1">
      <alignment vertical="center"/>
    </xf>
    <xf numFmtId="177" fontId="3" fillId="0" borderId="10" xfId="53" applyNumberFormat="1" applyFont="1" applyFill="1" applyBorder="1" applyAlignment="1">
      <alignment vertical="center"/>
    </xf>
    <xf numFmtId="38" fontId="53" fillId="0" borderId="0" xfId="0" applyNumberFormat="1" applyFont="1" applyFill="1" applyAlignment="1">
      <alignment vertical="center"/>
    </xf>
    <xf numFmtId="38" fontId="8" fillId="0" borderId="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vertical="center" shrinkToFit="1"/>
    </xf>
    <xf numFmtId="38" fontId="11" fillId="0" borderId="10" xfId="53" applyFont="1" applyFill="1" applyBorder="1" applyAlignment="1">
      <alignment vertical="center" shrinkToFit="1"/>
    </xf>
    <xf numFmtId="0" fontId="10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38" fontId="14" fillId="0" borderId="10" xfId="53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shrinkToFit="1"/>
    </xf>
    <xf numFmtId="176" fontId="9" fillId="0" borderId="10" xfId="53" applyNumberFormat="1" applyFont="1" applyFill="1" applyBorder="1" applyAlignment="1">
      <alignment vertical="center"/>
    </xf>
    <xf numFmtId="176" fontId="12" fillId="0" borderId="10" xfId="53" applyNumberFormat="1" applyFont="1" applyFill="1" applyBorder="1" applyAlignment="1">
      <alignment vertical="center"/>
    </xf>
    <xf numFmtId="38" fontId="53" fillId="34" borderId="0" xfId="0" applyNumberFormat="1" applyFont="1" applyFill="1" applyAlignment="1">
      <alignment vertical="center"/>
    </xf>
    <xf numFmtId="38" fontId="8" fillId="34" borderId="0" xfId="0" applyNumberFormat="1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38" fontId="13" fillId="34" borderId="0" xfId="0" applyNumberFormat="1" applyFont="1" applyFill="1" applyAlignment="1">
      <alignment vertical="center"/>
    </xf>
    <xf numFmtId="38" fontId="13" fillId="34" borderId="0" xfId="0" applyNumberFormat="1" applyFont="1" applyFill="1" applyBorder="1" applyAlignment="1">
      <alignment horizontal="center" vertical="center"/>
    </xf>
    <xf numFmtId="0" fontId="13" fillId="34" borderId="0" xfId="0" applyFont="1" applyFill="1" applyAlignment="1">
      <alignment vertical="center"/>
    </xf>
    <xf numFmtId="38" fontId="54" fillId="34" borderId="0" xfId="0" applyNumberFormat="1" applyFont="1" applyFill="1" applyAlignment="1">
      <alignment vertical="center"/>
    </xf>
    <xf numFmtId="38" fontId="3" fillId="34" borderId="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vertical="center"/>
    </xf>
    <xf numFmtId="3" fontId="3" fillId="35" borderId="0" xfId="0" applyNumberFormat="1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3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tabSelected="1" view="pageBreakPreview" zoomScale="85" zoomScaleNormal="75" zoomScaleSheetLayoutView="85" zoomScalePageLayoutView="0" workbookViewId="0" topLeftCell="A1">
      <pane xSplit="2" ySplit="4" topLeftCell="C2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25" sqref="M25"/>
    </sheetView>
  </sheetViews>
  <sheetFormatPr defaultColWidth="9.140625" defaultRowHeight="15"/>
  <cols>
    <col min="1" max="1" width="12.00390625" style="2" customWidth="1"/>
    <col min="2" max="7" width="9.140625" style="2" customWidth="1"/>
    <col min="8" max="12" width="9.140625" style="12" customWidth="1"/>
    <col min="13" max="26" width="9.140625" style="2" customWidth="1"/>
    <col min="27" max="27" width="10.140625" style="2" customWidth="1"/>
    <col min="28" max="28" width="9.00390625" style="28" customWidth="1"/>
    <col min="29" max="16384" width="9.00390625" style="2" customWidth="1"/>
  </cols>
  <sheetData>
    <row r="1" spans="1:28" ht="30" customHeight="1">
      <c r="A1" s="1" t="s">
        <v>0</v>
      </c>
      <c r="D1" s="59">
        <f>SUM(X34:Z34)</f>
        <v>65966</v>
      </c>
      <c r="E1" s="59"/>
      <c r="F1" s="19"/>
      <c r="AB1" s="27" t="str">
        <f>IF(D1=B34," ","miss")</f>
        <v> </v>
      </c>
    </row>
    <row r="2" spans="1:26" ht="18.75">
      <c r="A2" s="3" t="s">
        <v>55</v>
      </c>
      <c r="P2" s="4"/>
      <c r="Q2" s="4"/>
      <c r="R2" s="4"/>
      <c r="S2" s="5"/>
      <c r="T2" s="5"/>
      <c r="U2" s="5"/>
      <c r="V2" s="5"/>
      <c r="W2" s="5"/>
      <c r="X2" s="4"/>
      <c r="Y2" s="31" t="s">
        <v>66</v>
      </c>
      <c r="Z2" s="2" t="s">
        <v>1</v>
      </c>
    </row>
    <row r="3" spans="1:26" ht="18.75" customHeight="1">
      <c r="A3" s="65" t="s">
        <v>27</v>
      </c>
      <c r="B3" s="63" t="s">
        <v>28</v>
      </c>
      <c r="C3" s="22"/>
      <c r="D3" s="22"/>
      <c r="E3" s="22"/>
      <c r="F3" s="22"/>
      <c r="G3" s="22"/>
      <c r="H3" s="46"/>
      <c r="I3" s="46"/>
      <c r="J3" s="46"/>
      <c r="K3" s="46"/>
      <c r="L3" s="46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60" t="s">
        <v>2</v>
      </c>
      <c r="Y3" s="61"/>
      <c r="Z3" s="62"/>
    </row>
    <row r="4" spans="1:26" ht="30.75" customHeight="1">
      <c r="A4" s="65"/>
      <c r="B4" s="64"/>
      <c r="C4" s="25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47" t="s">
        <v>8</v>
      </c>
      <c r="I4" s="47" t="s">
        <v>9</v>
      </c>
      <c r="J4" s="47" t="s">
        <v>10</v>
      </c>
      <c r="K4" s="47" t="s">
        <v>11</v>
      </c>
      <c r="L4" s="47" t="s">
        <v>12</v>
      </c>
      <c r="M4" s="26" t="s">
        <v>13</v>
      </c>
      <c r="N4" s="26" t="s">
        <v>14</v>
      </c>
      <c r="O4" s="26" t="s">
        <v>15</v>
      </c>
      <c r="P4" s="26" t="s">
        <v>16</v>
      </c>
      <c r="Q4" s="26" t="s">
        <v>17</v>
      </c>
      <c r="R4" s="26" t="s">
        <v>18</v>
      </c>
      <c r="S4" s="26" t="s">
        <v>19</v>
      </c>
      <c r="T4" s="26" t="s">
        <v>20</v>
      </c>
      <c r="U4" s="26" t="s">
        <v>21</v>
      </c>
      <c r="V4" s="26" t="s">
        <v>22</v>
      </c>
      <c r="W4" s="26" t="s">
        <v>23</v>
      </c>
      <c r="X4" s="7" t="s">
        <v>24</v>
      </c>
      <c r="Y4" s="8" t="s">
        <v>57</v>
      </c>
      <c r="Z4" s="7" t="s">
        <v>58</v>
      </c>
    </row>
    <row r="5" spans="1:28" s="12" customFormat="1" ht="26.25" customHeight="1">
      <c r="A5" s="9" t="s">
        <v>52</v>
      </c>
      <c r="B5" s="10">
        <f aca="true" t="shared" si="0" ref="B5:B11">SUM(C5:W5)</f>
        <v>7000</v>
      </c>
      <c r="C5" s="30">
        <v>476</v>
      </c>
      <c r="D5" s="30">
        <v>486</v>
      </c>
      <c r="E5" s="30">
        <v>427</v>
      </c>
      <c r="F5" s="30">
        <v>375</v>
      </c>
      <c r="G5" s="30">
        <v>347</v>
      </c>
      <c r="H5" s="30">
        <v>434</v>
      </c>
      <c r="I5" s="30">
        <v>530</v>
      </c>
      <c r="J5" s="30">
        <v>534</v>
      </c>
      <c r="K5" s="11">
        <v>494</v>
      </c>
      <c r="L5" s="30">
        <v>485</v>
      </c>
      <c r="M5" s="30">
        <v>473</v>
      </c>
      <c r="N5" s="30">
        <v>401</v>
      </c>
      <c r="O5" s="30">
        <v>345</v>
      </c>
      <c r="P5" s="30">
        <v>352</v>
      </c>
      <c r="Q5" s="30">
        <v>360</v>
      </c>
      <c r="R5" s="30">
        <v>149</v>
      </c>
      <c r="S5" s="30">
        <v>162</v>
      </c>
      <c r="T5" s="30">
        <v>110</v>
      </c>
      <c r="U5" s="30">
        <v>41</v>
      </c>
      <c r="V5" s="30">
        <v>15</v>
      </c>
      <c r="W5" s="11">
        <v>4</v>
      </c>
      <c r="X5" s="34">
        <f>SUM($C5:$E5)</f>
        <v>1389</v>
      </c>
      <c r="Y5" s="35">
        <f aca="true" t="shared" si="1" ref="Y5:Y16">SUM(F5:O5)</f>
        <v>4418</v>
      </c>
      <c r="Z5" s="35">
        <f aca="true" t="shared" si="2" ref="Z5:Z11">SUM(P5:W5)</f>
        <v>1193</v>
      </c>
      <c r="AA5" s="36">
        <f>SUM(X5:Z5)</f>
        <v>7000</v>
      </c>
      <c r="AB5" s="37" t="str">
        <f>IF(B5=AA5," ","miss")</f>
        <v> </v>
      </c>
    </row>
    <row r="6" spans="1:28" s="12" customFormat="1" ht="26.25" customHeight="1">
      <c r="A6" s="9" t="s">
        <v>29</v>
      </c>
      <c r="B6" s="10">
        <f t="shared" si="0"/>
        <v>1127</v>
      </c>
      <c r="C6" s="30">
        <v>83</v>
      </c>
      <c r="D6" s="30">
        <v>72</v>
      </c>
      <c r="E6" s="30">
        <v>57</v>
      </c>
      <c r="F6" s="30">
        <v>41</v>
      </c>
      <c r="G6" s="30">
        <v>55</v>
      </c>
      <c r="H6" s="30">
        <v>59</v>
      </c>
      <c r="I6" s="30">
        <v>80</v>
      </c>
      <c r="J6" s="30">
        <v>96</v>
      </c>
      <c r="K6" s="30">
        <v>85</v>
      </c>
      <c r="L6" s="30">
        <v>72</v>
      </c>
      <c r="M6" s="30">
        <v>61</v>
      </c>
      <c r="N6" s="30">
        <v>51</v>
      </c>
      <c r="O6" s="30">
        <v>49</v>
      </c>
      <c r="P6" s="30">
        <v>60</v>
      </c>
      <c r="Q6" s="30">
        <v>67</v>
      </c>
      <c r="R6" s="30">
        <v>54</v>
      </c>
      <c r="S6" s="30">
        <v>47</v>
      </c>
      <c r="T6" s="30">
        <v>22</v>
      </c>
      <c r="U6" s="30">
        <v>11</v>
      </c>
      <c r="V6" s="30">
        <v>2</v>
      </c>
      <c r="W6" s="11">
        <v>3</v>
      </c>
      <c r="X6" s="34">
        <f>SUM($C6:$E6)</f>
        <v>212</v>
      </c>
      <c r="Y6" s="34">
        <f t="shared" si="1"/>
        <v>649</v>
      </c>
      <c r="Z6" s="34">
        <f t="shared" si="2"/>
        <v>266</v>
      </c>
      <c r="AA6" s="36">
        <f aca="true" t="shared" si="3" ref="AA6:AA34">SUM(X6:Z6)</f>
        <v>1127</v>
      </c>
      <c r="AB6" s="37"/>
    </row>
    <row r="7" spans="1:28" s="52" customFormat="1" ht="26.25" customHeight="1">
      <c r="A7" s="33" t="s">
        <v>60</v>
      </c>
      <c r="B7" s="10">
        <f t="shared" si="0"/>
        <v>1108</v>
      </c>
      <c r="C7" s="30">
        <v>102</v>
      </c>
      <c r="D7" s="30">
        <v>123</v>
      </c>
      <c r="E7" s="11">
        <v>90</v>
      </c>
      <c r="F7" s="30">
        <v>89</v>
      </c>
      <c r="G7" s="30">
        <v>51</v>
      </c>
      <c r="H7" s="30">
        <v>50</v>
      </c>
      <c r="I7" s="30">
        <v>92</v>
      </c>
      <c r="J7" s="30">
        <v>105</v>
      </c>
      <c r="K7" s="30">
        <v>92</v>
      </c>
      <c r="L7" s="11">
        <v>91</v>
      </c>
      <c r="M7" s="30">
        <v>69</v>
      </c>
      <c r="N7" s="30">
        <v>42</v>
      </c>
      <c r="O7" s="30">
        <v>32</v>
      </c>
      <c r="P7" s="30">
        <v>20</v>
      </c>
      <c r="Q7" s="30">
        <v>30</v>
      </c>
      <c r="R7" s="30">
        <v>10</v>
      </c>
      <c r="S7" s="30">
        <v>13</v>
      </c>
      <c r="T7" s="30">
        <v>7</v>
      </c>
      <c r="U7" s="30">
        <v>0</v>
      </c>
      <c r="V7" s="30">
        <v>0</v>
      </c>
      <c r="W7" s="11">
        <v>0</v>
      </c>
      <c r="X7" s="34">
        <f aca="true" t="shared" si="4" ref="X7:X33">SUM($C7:$E7)</f>
        <v>315</v>
      </c>
      <c r="Y7" s="34">
        <f t="shared" si="1"/>
        <v>713</v>
      </c>
      <c r="Z7" s="34">
        <f t="shared" si="2"/>
        <v>80</v>
      </c>
      <c r="AA7" s="36">
        <f t="shared" si="3"/>
        <v>1108</v>
      </c>
      <c r="AB7" s="37" t="str">
        <f aca="true" t="shared" si="5" ref="AB7:AB34">IF(B7=AA7," ","miss")</f>
        <v> </v>
      </c>
    </row>
    <row r="8" spans="1:28" s="52" customFormat="1" ht="26.25" customHeight="1">
      <c r="A8" s="33" t="s">
        <v>61</v>
      </c>
      <c r="B8" s="10">
        <f t="shared" si="0"/>
        <v>1515</v>
      </c>
      <c r="C8" s="30">
        <v>142</v>
      </c>
      <c r="D8" s="30">
        <v>172</v>
      </c>
      <c r="E8" s="30">
        <v>135</v>
      </c>
      <c r="F8" s="30">
        <v>94</v>
      </c>
      <c r="G8" s="30">
        <v>58</v>
      </c>
      <c r="H8" s="30">
        <v>93</v>
      </c>
      <c r="I8" s="30">
        <v>117</v>
      </c>
      <c r="J8" s="30">
        <v>139</v>
      </c>
      <c r="K8" s="30">
        <v>144</v>
      </c>
      <c r="L8" s="30">
        <v>158</v>
      </c>
      <c r="M8" s="30">
        <v>91</v>
      </c>
      <c r="N8" s="30">
        <v>48</v>
      </c>
      <c r="O8" s="30">
        <v>23</v>
      </c>
      <c r="P8" s="30">
        <v>34</v>
      </c>
      <c r="Q8" s="30">
        <v>28</v>
      </c>
      <c r="R8" s="30">
        <v>13</v>
      </c>
      <c r="S8" s="30">
        <v>13</v>
      </c>
      <c r="T8" s="30">
        <v>12</v>
      </c>
      <c r="U8" s="30">
        <v>1</v>
      </c>
      <c r="V8" s="30">
        <v>0</v>
      </c>
      <c r="W8" s="11">
        <v>0</v>
      </c>
      <c r="X8" s="34">
        <f t="shared" si="4"/>
        <v>449</v>
      </c>
      <c r="Y8" s="34">
        <f t="shared" si="1"/>
        <v>965</v>
      </c>
      <c r="Z8" s="34">
        <f t="shared" si="2"/>
        <v>101</v>
      </c>
      <c r="AA8" s="36">
        <f t="shared" si="3"/>
        <v>1515</v>
      </c>
      <c r="AB8" s="37" t="str">
        <f t="shared" si="5"/>
        <v> </v>
      </c>
    </row>
    <row r="9" spans="1:28" s="52" customFormat="1" ht="25.5" customHeight="1">
      <c r="A9" s="33" t="s">
        <v>62</v>
      </c>
      <c r="B9" s="10">
        <f t="shared" si="0"/>
        <v>875</v>
      </c>
      <c r="C9" s="30">
        <v>80</v>
      </c>
      <c r="D9" s="30">
        <v>83</v>
      </c>
      <c r="E9" s="30">
        <v>75</v>
      </c>
      <c r="F9" s="30">
        <v>55</v>
      </c>
      <c r="G9" s="30">
        <v>43</v>
      </c>
      <c r="H9" s="30">
        <v>52</v>
      </c>
      <c r="I9" s="30">
        <v>69</v>
      </c>
      <c r="J9" s="30">
        <v>76</v>
      </c>
      <c r="K9" s="30">
        <v>74</v>
      </c>
      <c r="L9" s="30">
        <v>69</v>
      </c>
      <c r="M9" s="30">
        <v>69</v>
      </c>
      <c r="N9" s="30">
        <v>33</v>
      </c>
      <c r="O9" s="30">
        <v>26</v>
      </c>
      <c r="P9" s="30">
        <v>22</v>
      </c>
      <c r="Q9" s="30">
        <v>19</v>
      </c>
      <c r="R9" s="30">
        <v>13</v>
      </c>
      <c r="S9" s="30">
        <v>12</v>
      </c>
      <c r="T9" s="30">
        <v>4</v>
      </c>
      <c r="U9" s="30">
        <v>1</v>
      </c>
      <c r="V9" s="30">
        <v>0</v>
      </c>
      <c r="W9" s="11">
        <v>0</v>
      </c>
      <c r="X9" s="34">
        <f t="shared" si="4"/>
        <v>238</v>
      </c>
      <c r="Y9" s="34">
        <f t="shared" si="1"/>
        <v>566</v>
      </c>
      <c r="Z9" s="34">
        <f t="shared" si="2"/>
        <v>71</v>
      </c>
      <c r="AA9" s="36">
        <f t="shared" si="3"/>
        <v>875</v>
      </c>
      <c r="AB9" s="37" t="str">
        <f t="shared" si="5"/>
        <v> </v>
      </c>
    </row>
    <row r="10" spans="1:28" s="52" customFormat="1" ht="26.25" customHeight="1">
      <c r="A10" s="33" t="s">
        <v>63</v>
      </c>
      <c r="B10" s="10">
        <f t="shared" si="0"/>
        <v>802</v>
      </c>
      <c r="C10" s="30">
        <v>68</v>
      </c>
      <c r="D10" s="30">
        <v>80</v>
      </c>
      <c r="E10" s="30">
        <v>58</v>
      </c>
      <c r="F10" s="30">
        <v>59</v>
      </c>
      <c r="G10" s="30">
        <v>36</v>
      </c>
      <c r="H10" s="30">
        <v>35</v>
      </c>
      <c r="I10" s="30">
        <v>56</v>
      </c>
      <c r="J10" s="30">
        <v>69</v>
      </c>
      <c r="K10" s="30">
        <v>70</v>
      </c>
      <c r="L10" s="30">
        <v>80</v>
      </c>
      <c r="M10" s="11">
        <v>49</v>
      </c>
      <c r="N10" s="30">
        <v>33</v>
      </c>
      <c r="O10" s="30">
        <v>21</v>
      </c>
      <c r="P10" s="30">
        <v>29</v>
      </c>
      <c r="Q10" s="30">
        <v>26</v>
      </c>
      <c r="R10" s="30">
        <v>9</v>
      </c>
      <c r="S10" s="30">
        <v>12</v>
      </c>
      <c r="T10" s="30">
        <v>10</v>
      </c>
      <c r="U10" s="30">
        <v>0</v>
      </c>
      <c r="V10" s="30">
        <v>2</v>
      </c>
      <c r="W10" s="11">
        <v>0</v>
      </c>
      <c r="X10" s="34">
        <f t="shared" si="4"/>
        <v>206</v>
      </c>
      <c r="Y10" s="34">
        <f t="shared" si="1"/>
        <v>508</v>
      </c>
      <c r="Z10" s="34">
        <f t="shared" si="2"/>
        <v>88</v>
      </c>
      <c r="AA10" s="36">
        <f t="shared" si="3"/>
        <v>802</v>
      </c>
      <c r="AB10" s="37" t="str">
        <f t="shared" si="5"/>
        <v> </v>
      </c>
    </row>
    <row r="11" spans="1:28" s="52" customFormat="1" ht="26.25" customHeight="1">
      <c r="A11" s="33" t="s">
        <v>64</v>
      </c>
      <c r="B11" s="10">
        <f t="shared" si="0"/>
        <v>341</v>
      </c>
      <c r="C11" s="30">
        <v>42</v>
      </c>
      <c r="D11" s="30">
        <v>24</v>
      </c>
      <c r="E11" s="30">
        <v>28</v>
      </c>
      <c r="F11" s="30">
        <v>19</v>
      </c>
      <c r="G11" s="30">
        <v>20</v>
      </c>
      <c r="H11" s="30">
        <v>27</v>
      </c>
      <c r="I11" s="30">
        <v>26</v>
      </c>
      <c r="J11" s="30">
        <v>22</v>
      </c>
      <c r="K11" s="30">
        <v>32</v>
      </c>
      <c r="L11" s="30">
        <v>43</v>
      </c>
      <c r="M11" s="30">
        <v>26</v>
      </c>
      <c r="N11" s="30">
        <v>6</v>
      </c>
      <c r="O11" s="30">
        <v>4</v>
      </c>
      <c r="P11" s="30">
        <v>4</v>
      </c>
      <c r="Q11" s="30">
        <v>9</v>
      </c>
      <c r="R11" s="30">
        <v>4</v>
      </c>
      <c r="S11" s="30">
        <v>4</v>
      </c>
      <c r="T11" s="30">
        <v>1</v>
      </c>
      <c r="U11" s="30">
        <v>0</v>
      </c>
      <c r="V11" s="30">
        <v>0</v>
      </c>
      <c r="W11" s="11">
        <v>0</v>
      </c>
      <c r="X11" s="34">
        <f t="shared" si="4"/>
        <v>94</v>
      </c>
      <c r="Y11" s="35">
        <f t="shared" si="1"/>
        <v>225</v>
      </c>
      <c r="Z11" s="34">
        <f t="shared" si="2"/>
        <v>22</v>
      </c>
      <c r="AA11" s="36">
        <f t="shared" si="3"/>
        <v>341</v>
      </c>
      <c r="AB11" s="37" t="str">
        <f t="shared" si="5"/>
        <v> </v>
      </c>
    </row>
    <row r="12" spans="1:28" s="52" customFormat="1" ht="26.25" customHeight="1">
      <c r="A12" s="33" t="s">
        <v>30</v>
      </c>
      <c r="B12" s="10">
        <f aca="true" t="shared" si="6" ref="B12:B32">SUM(C12:W12)</f>
        <v>3479</v>
      </c>
      <c r="C12" s="30">
        <v>178</v>
      </c>
      <c r="D12" s="30">
        <v>162</v>
      </c>
      <c r="E12" s="30">
        <v>195</v>
      </c>
      <c r="F12" s="30">
        <v>154</v>
      </c>
      <c r="G12" s="30">
        <v>165</v>
      </c>
      <c r="H12" s="30">
        <v>227</v>
      </c>
      <c r="I12" s="30">
        <v>211</v>
      </c>
      <c r="J12" s="30">
        <v>210</v>
      </c>
      <c r="K12" s="30">
        <v>240</v>
      </c>
      <c r="L12" s="30">
        <v>261</v>
      </c>
      <c r="M12" s="30">
        <v>243</v>
      </c>
      <c r="N12" s="30">
        <v>181</v>
      </c>
      <c r="O12" s="30">
        <v>200</v>
      </c>
      <c r="P12" s="30">
        <v>251</v>
      </c>
      <c r="Q12" s="30">
        <v>238</v>
      </c>
      <c r="R12" s="30">
        <v>110</v>
      </c>
      <c r="S12" s="30">
        <v>126</v>
      </c>
      <c r="T12" s="30">
        <v>65</v>
      </c>
      <c r="U12" s="30">
        <v>45</v>
      </c>
      <c r="V12" s="11">
        <v>15</v>
      </c>
      <c r="W12" s="11">
        <v>2</v>
      </c>
      <c r="X12" s="34">
        <f t="shared" si="4"/>
        <v>535</v>
      </c>
      <c r="Y12" s="34">
        <f t="shared" si="1"/>
        <v>2092</v>
      </c>
      <c r="Z12" s="34">
        <f aca="true" t="shared" si="7" ref="Z12:Z32">SUM(P12:W12)</f>
        <v>852</v>
      </c>
      <c r="AA12" s="50">
        <f t="shared" si="3"/>
        <v>3479</v>
      </c>
      <c r="AB12" s="51" t="str">
        <f t="shared" si="5"/>
        <v> </v>
      </c>
    </row>
    <row r="13" spans="1:28" s="52" customFormat="1" ht="26.25" customHeight="1">
      <c r="A13" s="33" t="s">
        <v>31</v>
      </c>
      <c r="B13" s="10">
        <f t="shared" si="6"/>
        <v>1637</v>
      </c>
      <c r="C13" s="30">
        <v>116</v>
      </c>
      <c r="D13" s="30">
        <v>88</v>
      </c>
      <c r="E13" s="11">
        <v>76</v>
      </c>
      <c r="F13" s="30">
        <v>69</v>
      </c>
      <c r="G13" s="30">
        <v>100</v>
      </c>
      <c r="H13" s="30">
        <v>158</v>
      </c>
      <c r="I13" s="30">
        <v>147</v>
      </c>
      <c r="J13" s="30">
        <v>122</v>
      </c>
      <c r="K13" s="30">
        <v>116</v>
      </c>
      <c r="L13" s="30">
        <v>116</v>
      </c>
      <c r="M13" s="30">
        <v>114</v>
      </c>
      <c r="N13" s="30">
        <v>109</v>
      </c>
      <c r="O13" s="30">
        <v>82</v>
      </c>
      <c r="P13" s="30">
        <v>77</v>
      </c>
      <c r="Q13" s="30">
        <v>66</v>
      </c>
      <c r="R13" s="30">
        <v>17</v>
      </c>
      <c r="S13" s="30">
        <v>41</v>
      </c>
      <c r="T13" s="30">
        <v>20</v>
      </c>
      <c r="U13" s="11">
        <v>2</v>
      </c>
      <c r="V13" s="11">
        <v>1</v>
      </c>
      <c r="W13" s="11">
        <v>0</v>
      </c>
      <c r="X13" s="34">
        <f t="shared" si="4"/>
        <v>280</v>
      </c>
      <c r="Y13" s="34">
        <f t="shared" si="1"/>
        <v>1133</v>
      </c>
      <c r="Z13" s="34">
        <f t="shared" si="7"/>
        <v>224</v>
      </c>
      <c r="AA13" s="50">
        <f t="shared" si="3"/>
        <v>1637</v>
      </c>
      <c r="AB13" s="51" t="str">
        <f t="shared" si="5"/>
        <v> </v>
      </c>
    </row>
    <row r="14" spans="1:28" s="52" customFormat="1" ht="26.25" customHeight="1">
      <c r="A14" s="33" t="s">
        <v>32</v>
      </c>
      <c r="B14" s="10">
        <f t="shared" si="6"/>
        <v>278</v>
      </c>
      <c r="C14" s="11">
        <v>12</v>
      </c>
      <c r="D14" s="30">
        <v>6</v>
      </c>
      <c r="E14" s="30">
        <v>4</v>
      </c>
      <c r="F14" s="30">
        <v>13</v>
      </c>
      <c r="G14" s="30">
        <v>15</v>
      </c>
      <c r="H14" s="30">
        <v>18</v>
      </c>
      <c r="I14" s="30">
        <v>20</v>
      </c>
      <c r="J14" s="30">
        <v>16</v>
      </c>
      <c r="K14" s="30">
        <v>18</v>
      </c>
      <c r="L14" s="30">
        <v>13</v>
      </c>
      <c r="M14" s="30">
        <v>24</v>
      </c>
      <c r="N14" s="30">
        <v>27</v>
      </c>
      <c r="O14" s="30">
        <v>15</v>
      </c>
      <c r="P14" s="30">
        <v>18</v>
      </c>
      <c r="Q14" s="30">
        <v>22</v>
      </c>
      <c r="R14" s="30">
        <v>14</v>
      </c>
      <c r="S14" s="30">
        <v>9</v>
      </c>
      <c r="T14" s="30">
        <v>7</v>
      </c>
      <c r="U14" s="11">
        <v>6</v>
      </c>
      <c r="V14" s="11">
        <v>1</v>
      </c>
      <c r="W14" s="11">
        <v>0</v>
      </c>
      <c r="X14" s="34">
        <f t="shared" si="4"/>
        <v>22</v>
      </c>
      <c r="Y14" s="34">
        <f t="shared" si="1"/>
        <v>179</v>
      </c>
      <c r="Z14" s="34">
        <f t="shared" si="7"/>
        <v>77</v>
      </c>
      <c r="AA14" s="50">
        <f t="shared" si="3"/>
        <v>278</v>
      </c>
      <c r="AB14" s="51" t="str">
        <f t="shared" si="5"/>
        <v> </v>
      </c>
    </row>
    <row r="15" spans="1:28" s="52" customFormat="1" ht="26.25" customHeight="1">
      <c r="A15" s="33" t="s">
        <v>33</v>
      </c>
      <c r="B15" s="10">
        <f>SUM(C15:W15)</f>
        <v>259</v>
      </c>
      <c r="C15" s="30">
        <v>4</v>
      </c>
      <c r="D15" s="30">
        <v>12</v>
      </c>
      <c r="E15" s="30">
        <v>22</v>
      </c>
      <c r="F15" s="30">
        <v>17</v>
      </c>
      <c r="G15" s="30">
        <v>12</v>
      </c>
      <c r="H15" s="30">
        <v>9</v>
      </c>
      <c r="I15" s="30">
        <v>8</v>
      </c>
      <c r="J15" s="30">
        <v>7</v>
      </c>
      <c r="K15" s="30">
        <v>17</v>
      </c>
      <c r="L15" s="30">
        <v>24</v>
      </c>
      <c r="M15" s="30">
        <v>27</v>
      </c>
      <c r="N15" s="30">
        <v>21</v>
      </c>
      <c r="O15" s="30">
        <v>15</v>
      </c>
      <c r="P15" s="30">
        <v>17</v>
      </c>
      <c r="Q15" s="30">
        <v>20</v>
      </c>
      <c r="R15" s="30">
        <v>6</v>
      </c>
      <c r="S15" s="30">
        <v>9</v>
      </c>
      <c r="T15" s="11">
        <v>8</v>
      </c>
      <c r="U15" s="11">
        <v>1</v>
      </c>
      <c r="V15" s="11">
        <v>3</v>
      </c>
      <c r="W15" s="11">
        <v>0</v>
      </c>
      <c r="X15" s="34">
        <f t="shared" si="4"/>
        <v>38</v>
      </c>
      <c r="Y15" s="34">
        <f t="shared" si="1"/>
        <v>157</v>
      </c>
      <c r="Z15" s="34">
        <f t="shared" si="7"/>
        <v>64</v>
      </c>
      <c r="AA15" s="50">
        <f t="shared" si="3"/>
        <v>259</v>
      </c>
      <c r="AB15" s="51" t="str">
        <f t="shared" si="5"/>
        <v> </v>
      </c>
    </row>
    <row r="16" spans="1:28" s="52" customFormat="1" ht="26.25" customHeight="1">
      <c r="A16" s="33" t="s">
        <v>34</v>
      </c>
      <c r="B16" s="10">
        <f>SUM(C16:W16)</f>
        <v>1907</v>
      </c>
      <c r="C16" s="30">
        <v>77</v>
      </c>
      <c r="D16" s="30">
        <v>93</v>
      </c>
      <c r="E16" s="30">
        <v>75</v>
      </c>
      <c r="F16" s="30">
        <v>87</v>
      </c>
      <c r="G16" s="30">
        <v>109</v>
      </c>
      <c r="H16" s="30">
        <v>92</v>
      </c>
      <c r="I16" s="30">
        <v>97</v>
      </c>
      <c r="J16" s="30">
        <v>112</v>
      </c>
      <c r="K16" s="30">
        <v>112</v>
      </c>
      <c r="L16" s="30">
        <v>131</v>
      </c>
      <c r="M16" s="30">
        <v>133</v>
      </c>
      <c r="N16" s="30">
        <v>130</v>
      </c>
      <c r="O16" s="30">
        <v>151</v>
      </c>
      <c r="P16" s="30">
        <v>141</v>
      </c>
      <c r="Q16" s="30">
        <v>132</v>
      </c>
      <c r="R16" s="30">
        <v>65</v>
      </c>
      <c r="S16" s="30">
        <v>68</v>
      </c>
      <c r="T16" s="30">
        <v>65</v>
      </c>
      <c r="U16" s="30">
        <v>30</v>
      </c>
      <c r="V16" s="30">
        <v>6</v>
      </c>
      <c r="W16" s="11">
        <v>1</v>
      </c>
      <c r="X16" s="34">
        <f t="shared" si="4"/>
        <v>245</v>
      </c>
      <c r="Y16" s="34">
        <f t="shared" si="1"/>
        <v>1154</v>
      </c>
      <c r="Z16" s="34">
        <f t="shared" si="7"/>
        <v>508</v>
      </c>
      <c r="AA16" s="50">
        <f t="shared" si="3"/>
        <v>1907</v>
      </c>
      <c r="AB16" s="51" t="str">
        <f t="shared" si="5"/>
        <v> </v>
      </c>
    </row>
    <row r="17" spans="1:28" s="52" customFormat="1" ht="26.25" customHeight="1">
      <c r="A17" s="33" t="s">
        <v>35</v>
      </c>
      <c r="B17" s="10">
        <f t="shared" si="6"/>
        <v>1425</v>
      </c>
      <c r="C17" s="30">
        <v>111</v>
      </c>
      <c r="D17" s="30">
        <v>94</v>
      </c>
      <c r="E17" s="30">
        <v>78</v>
      </c>
      <c r="F17" s="30">
        <v>68</v>
      </c>
      <c r="G17" s="30">
        <v>79</v>
      </c>
      <c r="H17" s="30">
        <v>116</v>
      </c>
      <c r="I17" s="30">
        <v>108</v>
      </c>
      <c r="J17" s="30">
        <v>103</v>
      </c>
      <c r="K17" s="30">
        <v>84</v>
      </c>
      <c r="L17" s="30">
        <v>109</v>
      </c>
      <c r="M17" s="30">
        <v>92</v>
      </c>
      <c r="N17" s="30">
        <v>67</v>
      </c>
      <c r="O17" s="30">
        <v>69</v>
      </c>
      <c r="P17" s="30">
        <v>66</v>
      </c>
      <c r="Q17" s="30">
        <v>57</v>
      </c>
      <c r="R17" s="30">
        <v>37</v>
      </c>
      <c r="S17" s="30">
        <v>44</v>
      </c>
      <c r="T17" s="30">
        <v>32</v>
      </c>
      <c r="U17" s="30">
        <v>7</v>
      </c>
      <c r="V17" s="30">
        <v>4</v>
      </c>
      <c r="W17" s="11">
        <v>0</v>
      </c>
      <c r="X17" s="34">
        <f t="shared" si="4"/>
        <v>283</v>
      </c>
      <c r="Y17" s="34">
        <f aca="true" t="shared" si="8" ref="Y17:Y32">SUM(F17:O17)</f>
        <v>895</v>
      </c>
      <c r="Z17" s="34">
        <f t="shared" si="7"/>
        <v>247</v>
      </c>
      <c r="AA17" s="50">
        <f t="shared" si="3"/>
        <v>1425</v>
      </c>
      <c r="AB17" s="51" t="str">
        <f t="shared" si="5"/>
        <v> </v>
      </c>
    </row>
    <row r="18" spans="1:28" s="52" customFormat="1" ht="26.25" customHeight="1">
      <c r="A18" s="33" t="s">
        <v>36</v>
      </c>
      <c r="B18" s="10">
        <f>SUM(C18:W18)</f>
        <v>1247</v>
      </c>
      <c r="C18" s="30">
        <v>88</v>
      </c>
      <c r="D18" s="30">
        <v>97</v>
      </c>
      <c r="E18" s="30">
        <v>91</v>
      </c>
      <c r="F18" s="30">
        <v>74</v>
      </c>
      <c r="G18" s="30">
        <v>52</v>
      </c>
      <c r="H18" s="30">
        <v>69</v>
      </c>
      <c r="I18" s="30">
        <v>78</v>
      </c>
      <c r="J18" s="30">
        <v>100</v>
      </c>
      <c r="K18" s="30">
        <v>103</v>
      </c>
      <c r="L18" s="30">
        <v>87</v>
      </c>
      <c r="M18" s="30">
        <v>70</v>
      </c>
      <c r="N18" s="30">
        <v>42</v>
      </c>
      <c r="O18" s="30">
        <v>57</v>
      </c>
      <c r="P18" s="30">
        <v>71</v>
      </c>
      <c r="Q18" s="30">
        <v>71</v>
      </c>
      <c r="R18" s="30">
        <v>36</v>
      </c>
      <c r="S18" s="30">
        <v>32</v>
      </c>
      <c r="T18" s="30">
        <v>18</v>
      </c>
      <c r="U18" s="30">
        <v>9</v>
      </c>
      <c r="V18" s="30">
        <v>2</v>
      </c>
      <c r="W18" s="11">
        <v>0</v>
      </c>
      <c r="X18" s="34">
        <f t="shared" si="4"/>
        <v>276</v>
      </c>
      <c r="Y18" s="34">
        <f t="shared" si="8"/>
        <v>732</v>
      </c>
      <c r="Z18" s="34">
        <f t="shared" si="7"/>
        <v>239</v>
      </c>
      <c r="AA18" s="50">
        <f t="shared" si="3"/>
        <v>1247</v>
      </c>
      <c r="AB18" s="51" t="str">
        <f t="shared" si="5"/>
        <v> </v>
      </c>
    </row>
    <row r="19" spans="1:28" s="52" customFormat="1" ht="26.25" customHeight="1">
      <c r="A19" s="33" t="s">
        <v>37</v>
      </c>
      <c r="B19" s="10">
        <f t="shared" si="6"/>
        <v>1555</v>
      </c>
      <c r="C19" s="30">
        <v>104</v>
      </c>
      <c r="D19" s="11">
        <v>105</v>
      </c>
      <c r="E19" s="30">
        <v>147</v>
      </c>
      <c r="F19" s="30">
        <v>111</v>
      </c>
      <c r="G19" s="30">
        <v>72</v>
      </c>
      <c r="H19" s="30">
        <v>63</v>
      </c>
      <c r="I19" s="30">
        <v>94</v>
      </c>
      <c r="J19" s="30">
        <v>109</v>
      </c>
      <c r="K19" s="30">
        <v>123</v>
      </c>
      <c r="L19" s="30">
        <v>102</v>
      </c>
      <c r="M19" s="30">
        <v>76</v>
      </c>
      <c r="N19" s="30">
        <v>63</v>
      </c>
      <c r="O19" s="30">
        <v>85</v>
      </c>
      <c r="P19" s="30">
        <v>100</v>
      </c>
      <c r="Q19" s="30">
        <v>95</v>
      </c>
      <c r="R19" s="30">
        <v>48</v>
      </c>
      <c r="S19" s="30">
        <v>27</v>
      </c>
      <c r="T19" s="30">
        <v>14</v>
      </c>
      <c r="U19" s="11">
        <v>14</v>
      </c>
      <c r="V19" s="11">
        <v>3</v>
      </c>
      <c r="W19" s="11">
        <v>0</v>
      </c>
      <c r="X19" s="34">
        <f t="shared" si="4"/>
        <v>356</v>
      </c>
      <c r="Y19" s="34">
        <f t="shared" si="8"/>
        <v>898</v>
      </c>
      <c r="Z19" s="34">
        <f t="shared" si="7"/>
        <v>301</v>
      </c>
      <c r="AA19" s="50">
        <f t="shared" si="3"/>
        <v>1555</v>
      </c>
      <c r="AB19" s="51" t="str">
        <f t="shared" si="5"/>
        <v> </v>
      </c>
    </row>
    <row r="20" spans="1:28" s="52" customFormat="1" ht="26.25" customHeight="1">
      <c r="A20" s="33" t="s">
        <v>38</v>
      </c>
      <c r="B20" s="10">
        <f t="shared" si="6"/>
        <v>4751</v>
      </c>
      <c r="C20" s="30">
        <v>250</v>
      </c>
      <c r="D20" s="30">
        <v>326</v>
      </c>
      <c r="E20" s="30">
        <v>331</v>
      </c>
      <c r="F20" s="30">
        <v>293</v>
      </c>
      <c r="G20" s="30">
        <v>225</v>
      </c>
      <c r="H20" s="30">
        <v>203</v>
      </c>
      <c r="I20" s="30">
        <v>251</v>
      </c>
      <c r="J20" s="30">
        <v>324</v>
      </c>
      <c r="K20" s="30">
        <v>326</v>
      </c>
      <c r="L20" s="30">
        <v>410</v>
      </c>
      <c r="M20" s="30">
        <v>298</v>
      </c>
      <c r="N20" s="30">
        <v>235</v>
      </c>
      <c r="O20" s="30">
        <v>217</v>
      </c>
      <c r="P20" s="30">
        <v>275</v>
      </c>
      <c r="Q20" s="30">
        <v>310</v>
      </c>
      <c r="R20" s="30">
        <v>158</v>
      </c>
      <c r="S20" s="30">
        <v>168</v>
      </c>
      <c r="T20" s="30">
        <v>94</v>
      </c>
      <c r="U20" s="30">
        <v>45</v>
      </c>
      <c r="V20" s="30">
        <v>11</v>
      </c>
      <c r="W20" s="11">
        <v>1</v>
      </c>
      <c r="X20" s="34">
        <f t="shared" si="4"/>
        <v>907</v>
      </c>
      <c r="Y20" s="34">
        <f t="shared" si="8"/>
        <v>2782</v>
      </c>
      <c r="Z20" s="34">
        <f t="shared" si="7"/>
        <v>1062</v>
      </c>
      <c r="AA20" s="50">
        <f t="shared" si="3"/>
        <v>4751</v>
      </c>
      <c r="AB20" s="51" t="str">
        <f t="shared" si="5"/>
        <v> </v>
      </c>
    </row>
    <row r="21" spans="1:28" s="52" customFormat="1" ht="26.25" customHeight="1">
      <c r="A21" s="33" t="s">
        <v>39</v>
      </c>
      <c r="B21" s="10">
        <f t="shared" si="6"/>
        <v>717</v>
      </c>
      <c r="C21" s="30">
        <v>28</v>
      </c>
      <c r="D21" s="30">
        <v>35</v>
      </c>
      <c r="E21" s="30">
        <v>33</v>
      </c>
      <c r="F21" s="30">
        <v>35</v>
      </c>
      <c r="G21" s="30">
        <v>41</v>
      </c>
      <c r="H21" s="30">
        <v>26</v>
      </c>
      <c r="I21" s="30">
        <v>38</v>
      </c>
      <c r="J21" s="30">
        <v>29</v>
      </c>
      <c r="K21" s="30">
        <v>30</v>
      </c>
      <c r="L21" s="30">
        <v>36</v>
      </c>
      <c r="M21" s="30">
        <v>31</v>
      </c>
      <c r="N21" s="30">
        <v>50</v>
      </c>
      <c r="O21" s="30">
        <v>47</v>
      </c>
      <c r="P21" s="30">
        <v>62</v>
      </c>
      <c r="Q21" s="30">
        <v>41</v>
      </c>
      <c r="R21" s="30">
        <v>27</v>
      </c>
      <c r="S21" s="30">
        <v>43</v>
      </c>
      <c r="T21" s="30">
        <v>50</v>
      </c>
      <c r="U21" s="30">
        <v>25</v>
      </c>
      <c r="V21" s="30">
        <v>7</v>
      </c>
      <c r="W21" s="11">
        <v>3</v>
      </c>
      <c r="X21" s="34">
        <f t="shared" si="4"/>
        <v>96</v>
      </c>
      <c r="Y21" s="34">
        <f t="shared" si="8"/>
        <v>363</v>
      </c>
      <c r="Z21" s="34">
        <f t="shared" si="7"/>
        <v>258</v>
      </c>
      <c r="AA21" s="50">
        <f t="shared" si="3"/>
        <v>717</v>
      </c>
      <c r="AB21" s="51" t="str">
        <f t="shared" si="5"/>
        <v> </v>
      </c>
    </row>
    <row r="22" spans="1:28" s="52" customFormat="1" ht="26.25" customHeight="1">
      <c r="A22" s="33" t="s">
        <v>40</v>
      </c>
      <c r="B22" s="10">
        <f t="shared" si="6"/>
        <v>2693</v>
      </c>
      <c r="C22" s="30">
        <v>152</v>
      </c>
      <c r="D22" s="30">
        <v>155</v>
      </c>
      <c r="E22" s="30">
        <v>169</v>
      </c>
      <c r="F22" s="30">
        <v>158</v>
      </c>
      <c r="G22" s="30">
        <v>136</v>
      </c>
      <c r="H22" s="30">
        <v>142</v>
      </c>
      <c r="I22" s="30">
        <v>140</v>
      </c>
      <c r="J22" s="30">
        <v>192</v>
      </c>
      <c r="K22" s="30">
        <v>169</v>
      </c>
      <c r="L22" s="30">
        <v>182</v>
      </c>
      <c r="M22" s="30">
        <v>186</v>
      </c>
      <c r="N22" s="30">
        <v>154</v>
      </c>
      <c r="O22" s="30">
        <v>172</v>
      </c>
      <c r="P22" s="30">
        <v>183</v>
      </c>
      <c r="Q22" s="30">
        <v>159</v>
      </c>
      <c r="R22" s="30">
        <v>87</v>
      </c>
      <c r="S22" s="30">
        <v>74</v>
      </c>
      <c r="T22" s="30">
        <v>57</v>
      </c>
      <c r="U22" s="30">
        <v>19</v>
      </c>
      <c r="V22" s="11">
        <v>6</v>
      </c>
      <c r="W22" s="11">
        <v>1</v>
      </c>
      <c r="X22" s="34">
        <f t="shared" si="4"/>
        <v>476</v>
      </c>
      <c r="Y22" s="34">
        <f t="shared" si="8"/>
        <v>1631</v>
      </c>
      <c r="Z22" s="34">
        <f>SUM(P22:W22)</f>
        <v>586</v>
      </c>
      <c r="AA22" s="50">
        <f t="shared" si="3"/>
        <v>2693</v>
      </c>
      <c r="AB22" s="51" t="str">
        <f t="shared" si="5"/>
        <v> </v>
      </c>
    </row>
    <row r="23" spans="1:28" s="52" customFormat="1" ht="26.25" customHeight="1">
      <c r="A23" s="33" t="s">
        <v>41</v>
      </c>
      <c r="B23" s="10">
        <f t="shared" si="6"/>
        <v>1323</v>
      </c>
      <c r="C23" s="30">
        <v>81</v>
      </c>
      <c r="D23" s="30">
        <v>50</v>
      </c>
      <c r="E23" s="30">
        <v>67</v>
      </c>
      <c r="F23" s="30">
        <v>61</v>
      </c>
      <c r="G23" s="30">
        <v>102</v>
      </c>
      <c r="H23" s="30">
        <v>94</v>
      </c>
      <c r="I23" s="30">
        <v>81</v>
      </c>
      <c r="J23" s="30">
        <v>80</v>
      </c>
      <c r="K23" s="30">
        <v>57</v>
      </c>
      <c r="L23" s="30">
        <v>72</v>
      </c>
      <c r="M23" s="30">
        <v>94</v>
      </c>
      <c r="N23" s="30">
        <v>104</v>
      </c>
      <c r="O23" s="30">
        <v>88</v>
      </c>
      <c r="P23" s="30">
        <v>81</v>
      </c>
      <c r="Q23" s="30">
        <v>72</v>
      </c>
      <c r="R23" s="11">
        <v>46</v>
      </c>
      <c r="S23" s="30">
        <v>48</v>
      </c>
      <c r="T23" s="30">
        <v>32</v>
      </c>
      <c r="U23" s="30">
        <v>9</v>
      </c>
      <c r="V23" s="11">
        <v>4</v>
      </c>
      <c r="W23" s="11">
        <v>0</v>
      </c>
      <c r="X23" s="34">
        <f t="shared" si="4"/>
        <v>198</v>
      </c>
      <c r="Y23" s="34">
        <f t="shared" si="8"/>
        <v>833</v>
      </c>
      <c r="Z23" s="34">
        <f t="shared" si="7"/>
        <v>292</v>
      </c>
      <c r="AA23" s="50">
        <f t="shared" si="3"/>
        <v>1323</v>
      </c>
      <c r="AB23" s="51" t="str">
        <f t="shared" si="5"/>
        <v> </v>
      </c>
    </row>
    <row r="24" spans="1:28" s="52" customFormat="1" ht="26.25" customHeight="1">
      <c r="A24" s="33" t="s">
        <v>42</v>
      </c>
      <c r="B24" s="10">
        <f t="shared" si="6"/>
        <v>4026</v>
      </c>
      <c r="C24" s="30">
        <v>262</v>
      </c>
      <c r="D24" s="30">
        <v>345</v>
      </c>
      <c r="E24" s="30">
        <v>280</v>
      </c>
      <c r="F24" s="30">
        <v>209</v>
      </c>
      <c r="G24" s="30">
        <v>156</v>
      </c>
      <c r="H24" s="30">
        <v>165</v>
      </c>
      <c r="I24" s="30">
        <v>222</v>
      </c>
      <c r="J24" s="30">
        <v>296</v>
      </c>
      <c r="K24" s="30">
        <v>295</v>
      </c>
      <c r="L24" s="30">
        <v>273</v>
      </c>
      <c r="M24" s="30">
        <v>245</v>
      </c>
      <c r="N24" s="30">
        <v>191</v>
      </c>
      <c r="O24" s="30">
        <v>209</v>
      </c>
      <c r="P24" s="30">
        <v>222</v>
      </c>
      <c r="Q24" s="30">
        <v>257</v>
      </c>
      <c r="R24" s="30">
        <v>159</v>
      </c>
      <c r="S24" s="30">
        <v>144</v>
      </c>
      <c r="T24" s="11">
        <v>72</v>
      </c>
      <c r="U24" s="30">
        <v>17</v>
      </c>
      <c r="V24" s="30">
        <v>6</v>
      </c>
      <c r="W24" s="11">
        <v>1</v>
      </c>
      <c r="X24" s="34">
        <f t="shared" si="4"/>
        <v>887</v>
      </c>
      <c r="Y24" s="34">
        <f t="shared" si="8"/>
        <v>2261</v>
      </c>
      <c r="Z24" s="34">
        <f t="shared" si="7"/>
        <v>878</v>
      </c>
      <c r="AA24" s="50">
        <f t="shared" si="3"/>
        <v>4026</v>
      </c>
      <c r="AB24" s="51" t="str">
        <f t="shared" si="5"/>
        <v> </v>
      </c>
    </row>
    <row r="25" spans="1:28" s="52" customFormat="1" ht="26.25" customHeight="1">
      <c r="A25" s="33" t="s">
        <v>43</v>
      </c>
      <c r="B25" s="10">
        <f t="shared" si="6"/>
        <v>3000</v>
      </c>
      <c r="C25" s="30">
        <v>161</v>
      </c>
      <c r="D25" s="30">
        <v>237</v>
      </c>
      <c r="E25" s="30">
        <v>211</v>
      </c>
      <c r="F25" s="30">
        <v>184</v>
      </c>
      <c r="G25" s="30">
        <v>145</v>
      </c>
      <c r="H25" s="30">
        <v>161</v>
      </c>
      <c r="I25" s="30">
        <v>169</v>
      </c>
      <c r="J25" s="30">
        <v>194</v>
      </c>
      <c r="K25" s="30">
        <v>195</v>
      </c>
      <c r="L25" s="30">
        <v>191</v>
      </c>
      <c r="M25" s="30">
        <v>192</v>
      </c>
      <c r="N25" s="30">
        <v>133</v>
      </c>
      <c r="O25" s="30">
        <v>164</v>
      </c>
      <c r="P25" s="30">
        <v>203</v>
      </c>
      <c r="Q25" s="30">
        <v>196</v>
      </c>
      <c r="R25" s="30">
        <v>97</v>
      </c>
      <c r="S25" s="30">
        <v>107</v>
      </c>
      <c r="T25" s="30">
        <v>42</v>
      </c>
      <c r="U25" s="30">
        <v>13</v>
      </c>
      <c r="V25" s="11">
        <v>5</v>
      </c>
      <c r="W25" s="11">
        <v>0</v>
      </c>
      <c r="X25" s="34">
        <f t="shared" si="4"/>
        <v>609</v>
      </c>
      <c r="Y25" s="34">
        <f t="shared" si="8"/>
        <v>1728</v>
      </c>
      <c r="Z25" s="34">
        <f t="shared" si="7"/>
        <v>663</v>
      </c>
      <c r="AA25" s="50">
        <f t="shared" si="3"/>
        <v>3000</v>
      </c>
      <c r="AB25" s="51" t="str">
        <f t="shared" si="5"/>
        <v> </v>
      </c>
    </row>
    <row r="26" spans="1:28" s="52" customFormat="1" ht="26.25" customHeight="1">
      <c r="A26" s="33" t="s">
        <v>44</v>
      </c>
      <c r="B26" s="10">
        <f t="shared" si="6"/>
        <v>4557</v>
      </c>
      <c r="C26" s="30">
        <v>264</v>
      </c>
      <c r="D26" s="30">
        <v>310</v>
      </c>
      <c r="E26" s="30">
        <v>294</v>
      </c>
      <c r="F26" s="30">
        <v>276</v>
      </c>
      <c r="G26" s="30">
        <v>245</v>
      </c>
      <c r="H26" s="30">
        <v>262</v>
      </c>
      <c r="I26" s="30">
        <v>266</v>
      </c>
      <c r="J26" s="30">
        <v>294</v>
      </c>
      <c r="K26" s="30">
        <v>339</v>
      </c>
      <c r="L26" s="30">
        <v>351</v>
      </c>
      <c r="M26" s="30">
        <v>295</v>
      </c>
      <c r="N26" s="30">
        <v>244</v>
      </c>
      <c r="O26" s="30">
        <v>211</v>
      </c>
      <c r="P26" s="30">
        <v>247</v>
      </c>
      <c r="Q26" s="30">
        <v>270</v>
      </c>
      <c r="R26" s="30">
        <v>141</v>
      </c>
      <c r="S26" s="30">
        <v>120</v>
      </c>
      <c r="T26" s="30">
        <v>82</v>
      </c>
      <c r="U26" s="30">
        <v>37</v>
      </c>
      <c r="V26" s="30">
        <v>6</v>
      </c>
      <c r="W26" s="11">
        <v>3</v>
      </c>
      <c r="X26" s="34">
        <f t="shared" si="4"/>
        <v>868</v>
      </c>
      <c r="Y26" s="34">
        <f t="shared" si="8"/>
        <v>2783</v>
      </c>
      <c r="Z26" s="34">
        <f t="shared" si="7"/>
        <v>906</v>
      </c>
      <c r="AA26" s="50">
        <f t="shared" si="3"/>
        <v>4557</v>
      </c>
      <c r="AB26" s="51" t="str">
        <f t="shared" si="5"/>
        <v> </v>
      </c>
    </row>
    <row r="27" spans="1:28" s="52" customFormat="1" ht="27" customHeight="1">
      <c r="A27" s="33" t="s">
        <v>45</v>
      </c>
      <c r="B27" s="10">
        <f t="shared" si="6"/>
        <v>1337</v>
      </c>
      <c r="C27" s="30">
        <v>65</v>
      </c>
      <c r="D27" s="30">
        <v>73</v>
      </c>
      <c r="E27" s="30">
        <v>62</v>
      </c>
      <c r="F27" s="30">
        <v>84</v>
      </c>
      <c r="G27" s="30">
        <v>71</v>
      </c>
      <c r="H27" s="30">
        <v>72</v>
      </c>
      <c r="I27" s="11">
        <v>72</v>
      </c>
      <c r="J27" s="30">
        <v>58</v>
      </c>
      <c r="K27" s="30">
        <v>86</v>
      </c>
      <c r="L27" s="30">
        <v>87</v>
      </c>
      <c r="M27" s="30">
        <v>82</v>
      </c>
      <c r="N27" s="30">
        <v>86</v>
      </c>
      <c r="O27" s="30">
        <v>87</v>
      </c>
      <c r="P27" s="30">
        <v>105</v>
      </c>
      <c r="Q27" s="30">
        <v>103</v>
      </c>
      <c r="R27" s="30">
        <v>55</v>
      </c>
      <c r="S27" s="30">
        <v>43</v>
      </c>
      <c r="T27" s="30">
        <v>26</v>
      </c>
      <c r="U27" s="30">
        <v>13</v>
      </c>
      <c r="V27" s="11">
        <v>6</v>
      </c>
      <c r="W27" s="11">
        <v>1</v>
      </c>
      <c r="X27" s="34">
        <f t="shared" si="4"/>
        <v>200</v>
      </c>
      <c r="Y27" s="34">
        <f t="shared" si="8"/>
        <v>785</v>
      </c>
      <c r="Z27" s="34">
        <f t="shared" si="7"/>
        <v>352</v>
      </c>
      <c r="AA27" s="50">
        <f t="shared" si="3"/>
        <v>1337</v>
      </c>
      <c r="AB27" s="51" t="str">
        <f t="shared" si="5"/>
        <v> </v>
      </c>
    </row>
    <row r="28" spans="1:28" s="52" customFormat="1" ht="26.25" customHeight="1">
      <c r="A28" s="33" t="s">
        <v>46</v>
      </c>
      <c r="B28" s="10">
        <f>SUM(C28:W28)</f>
        <v>1199</v>
      </c>
      <c r="C28" s="30">
        <v>67</v>
      </c>
      <c r="D28" s="11">
        <v>65</v>
      </c>
      <c r="E28" s="30">
        <v>61</v>
      </c>
      <c r="F28" s="30">
        <v>51</v>
      </c>
      <c r="G28" s="30">
        <v>43</v>
      </c>
      <c r="H28" s="30">
        <v>53</v>
      </c>
      <c r="I28" s="30">
        <v>70</v>
      </c>
      <c r="J28" s="30">
        <v>72</v>
      </c>
      <c r="K28" s="30">
        <v>66</v>
      </c>
      <c r="L28" s="30">
        <v>69</v>
      </c>
      <c r="M28" s="30">
        <v>58</v>
      </c>
      <c r="N28" s="30">
        <v>59</v>
      </c>
      <c r="O28" s="30">
        <v>71</v>
      </c>
      <c r="P28" s="30">
        <v>91</v>
      </c>
      <c r="Q28" s="30">
        <v>97</v>
      </c>
      <c r="R28" s="30">
        <v>55</v>
      </c>
      <c r="S28" s="30">
        <v>46</v>
      </c>
      <c r="T28" s="11">
        <v>48</v>
      </c>
      <c r="U28" s="30">
        <v>39</v>
      </c>
      <c r="V28" s="11">
        <v>13</v>
      </c>
      <c r="W28" s="11">
        <v>5</v>
      </c>
      <c r="X28" s="34">
        <f t="shared" si="4"/>
        <v>193</v>
      </c>
      <c r="Y28" s="34">
        <f t="shared" si="8"/>
        <v>612</v>
      </c>
      <c r="Z28" s="34">
        <f t="shared" si="7"/>
        <v>394</v>
      </c>
      <c r="AA28" s="50">
        <f t="shared" si="3"/>
        <v>1199</v>
      </c>
      <c r="AB28" s="51" t="str">
        <f t="shared" si="5"/>
        <v> </v>
      </c>
    </row>
    <row r="29" spans="1:28" s="52" customFormat="1" ht="26.25" customHeight="1">
      <c r="A29" s="33" t="s">
        <v>47</v>
      </c>
      <c r="B29" s="10">
        <f t="shared" si="6"/>
        <v>1292</v>
      </c>
      <c r="C29" s="30">
        <v>72</v>
      </c>
      <c r="D29" s="30">
        <v>66</v>
      </c>
      <c r="E29" s="30">
        <v>80</v>
      </c>
      <c r="F29" s="30">
        <v>58</v>
      </c>
      <c r="G29" s="30">
        <v>49</v>
      </c>
      <c r="H29" s="30">
        <v>79</v>
      </c>
      <c r="I29" s="30">
        <v>73</v>
      </c>
      <c r="J29" s="30">
        <v>96</v>
      </c>
      <c r="K29" s="30">
        <v>91</v>
      </c>
      <c r="L29" s="30">
        <v>87</v>
      </c>
      <c r="M29" s="30">
        <v>85</v>
      </c>
      <c r="N29" s="30">
        <v>72</v>
      </c>
      <c r="O29" s="30">
        <v>83</v>
      </c>
      <c r="P29" s="30">
        <v>86</v>
      </c>
      <c r="Q29" s="30">
        <v>93</v>
      </c>
      <c r="R29" s="30">
        <v>55</v>
      </c>
      <c r="S29" s="30">
        <v>28</v>
      </c>
      <c r="T29" s="30">
        <v>23</v>
      </c>
      <c r="U29" s="30">
        <v>11</v>
      </c>
      <c r="V29" s="11">
        <v>2</v>
      </c>
      <c r="W29" s="11">
        <v>3</v>
      </c>
      <c r="X29" s="34">
        <f t="shared" si="4"/>
        <v>218</v>
      </c>
      <c r="Y29" s="34">
        <f t="shared" si="8"/>
        <v>773</v>
      </c>
      <c r="Z29" s="34">
        <f t="shared" si="7"/>
        <v>301</v>
      </c>
      <c r="AA29" s="50">
        <f t="shared" si="3"/>
        <v>1292</v>
      </c>
      <c r="AB29" s="51" t="str">
        <f t="shared" si="5"/>
        <v> </v>
      </c>
    </row>
    <row r="30" spans="1:28" s="55" customFormat="1" ht="26.25" customHeight="1">
      <c r="A30" s="42" t="s">
        <v>59</v>
      </c>
      <c r="B30" s="43">
        <f>SUM(C30:W30)</f>
        <v>3164</v>
      </c>
      <c r="C30" s="44">
        <v>140</v>
      </c>
      <c r="D30" s="44">
        <v>181</v>
      </c>
      <c r="E30" s="44">
        <v>162</v>
      </c>
      <c r="F30" s="44">
        <v>174</v>
      </c>
      <c r="G30" s="44">
        <v>163</v>
      </c>
      <c r="H30" s="44">
        <v>141</v>
      </c>
      <c r="I30" s="44">
        <v>165</v>
      </c>
      <c r="J30" s="44">
        <v>185</v>
      </c>
      <c r="K30" s="44">
        <v>218</v>
      </c>
      <c r="L30" s="44">
        <v>204</v>
      </c>
      <c r="M30" s="44">
        <v>231</v>
      </c>
      <c r="N30" s="44">
        <v>183</v>
      </c>
      <c r="O30" s="44">
        <v>219</v>
      </c>
      <c r="P30" s="44">
        <v>260</v>
      </c>
      <c r="Q30" s="44">
        <v>225</v>
      </c>
      <c r="R30" s="44">
        <v>120</v>
      </c>
      <c r="S30" s="44">
        <v>96</v>
      </c>
      <c r="T30" s="44">
        <v>52</v>
      </c>
      <c r="U30" s="44">
        <v>33</v>
      </c>
      <c r="V30" s="44">
        <v>8</v>
      </c>
      <c r="W30" s="44">
        <v>4</v>
      </c>
      <c r="X30" s="34">
        <f t="shared" si="4"/>
        <v>483</v>
      </c>
      <c r="Y30" s="45">
        <f t="shared" si="8"/>
        <v>1883</v>
      </c>
      <c r="Z30" s="45">
        <f t="shared" si="7"/>
        <v>798</v>
      </c>
      <c r="AA30" s="53"/>
      <c r="AB30" s="54"/>
    </row>
    <row r="31" spans="1:28" s="58" customFormat="1" ht="26.25" customHeight="1">
      <c r="A31" s="33" t="s">
        <v>49</v>
      </c>
      <c r="B31" s="10">
        <f>SUM(C31:W31)</f>
        <v>4526</v>
      </c>
      <c r="C31" s="11">
        <v>246</v>
      </c>
      <c r="D31" s="11">
        <v>223</v>
      </c>
      <c r="E31" s="11">
        <v>223</v>
      </c>
      <c r="F31" s="11">
        <v>254</v>
      </c>
      <c r="G31" s="11">
        <v>275</v>
      </c>
      <c r="H31" s="11">
        <v>248</v>
      </c>
      <c r="I31" s="11">
        <v>283</v>
      </c>
      <c r="J31" s="11">
        <v>268</v>
      </c>
      <c r="K31" s="11">
        <v>302</v>
      </c>
      <c r="L31" s="11">
        <v>353</v>
      </c>
      <c r="M31" s="11">
        <v>336</v>
      </c>
      <c r="N31" s="11">
        <v>301</v>
      </c>
      <c r="O31" s="11">
        <v>272</v>
      </c>
      <c r="P31" s="11">
        <v>281</v>
      </c>
      <c r="Q31" s="11">
        <v>251</v>
      </c>
      <c r="R31" s="11">
        <v>117</v>
      </c>
      <c r="S31" s="11">
        <v>144</v>
      </c>
      <c r="T31" s="11">
        <v>92</v>
      </c>
      <c r="U31" s="11">
        <v>42</v>
      </c>
      <c r="V31" s="11">
        <v>13</v>
      </c>
      <c r="W31" s="11">
        <v>2</v>
      </c>
      <c r="X31" s="34">
        <f t="shared" si="4"/>
        <v>692</v>
      </c>
      <c r="Y31" s="34">
        <f>SUM(F31:O31)</f>
        <v>2892</v>
      </c>
      <c r="Z31" s="34">
        <f>SUM(P31:W31)</f>
        <v>942</v>
      </c>
      <c r="AA31" s="56">
        <f t="shared" si="3"/>
        <v>4526</v>
      </c>
      <c r="AB31" s="57" t="str">
        <f t="shared" si="5"/>
        <v> </v>
      </c>
    </row>
    <row r="32" spans="1:28" s="52" customFormat="1" ht="26.25" customHeight="1">
      <c r="A32" s="33" t="s">
        <v>50</v>
      </c>
      <c r="B32" s="10">
        <f t="shared" si="6"/>
        <v>3460</v>
      </c>
      <c r="C32" s="30">
        <v>166</v>
      </c>
      <c r="D32" s="30">
        <v>185</v>
      </c>
      <c r="E32" s="30">
        <v>206</v>
      </c>
      <c r="F32" s="30">
        <v>173</v>
      </c>
      <c r="G32" s="30">
        <v>191</v>
      </c>
      <c r="H32" s="30">
        <v>159</v>
      </c>
      <c r="I32" s="30">
        <v>184</v>
      </c>
      <c r="J32" s="30">
        <v>221</v>
      </c>
      <c r="K32" s="30">
        <v>245</v>
      </c>
      <c r="L32" s="30">
        <v>276</v>
      </c>
      <c r="M32" s="30">
        <v>212</v>
      </c>
      <c r="N32" s="30">
        <v>191</v>
      </c>
      <c r="O32" s="30">
        <v>189</v>
      </c>
      <c r="P32" s="30">
        <v>266</v>
      </c>
      <c r="Q32" s="30">
        <v>229</v>
      </c>
      <c r="R32" s="30">
        <v>137</v>
      </c>
      <c r="S32" s="30">
        <v>116</v>
      </c>
      <c r="T32" s="30">
        <v>78</v>
      </c>
      <c r="U32" s="30">
        <v>25</v>
      </c>
      <c r="V32" s="11">
        <v>9</v>
      </c>
      <c r="W32" s="11">
        <v>2</v>
      </c>
      <c r="X32" s="34">
        <f t="shared" si="4"/>
        <v>557</v>
      </c>
      <c r="Y32" s="34">
        <f t="shared" si="8"/>
        <v>2041</v>
      </c>
      <c r="Z32" s="34">
        <f t="shared" si="7"/>
        <v>862</v>
      </c>
      <c r="AA32" s="50">
        <f t="shared" si="3"/>
        <v>3460</v>
      </c>
      <c r="AB32" s="51" t="str">
        <f t="shared" si="5"/>
        <v> </v>
      </c>
    </row>
    <row r="33" spans="1:28" s="58" customFormat="1" ht="26.25" customHeight="1">
      <c r="A33" s="33" t="s">
        <v>51</v>
      </c>
      <c r="B33" s="10">
        <f>SUM(C33:W33)</f>
        <v>5366</v>
      </c>
      <c r="C33" s="11">
        <v>381</v>
      </c>
      <c r="D33" s="11">
        <v>528</v>
      </c>
      <c r="E33" s="11">
        <v>591</v>
      </c>
      <c r="F33" s="11">
        <v>380</v>
      </c>
      <c r="G33" s="11">
        <v>208</v>
      </c>
      <c r="H33" s="11">
        <v>167</v>
      </c>
      <c r="I33" s="11">
        <v>255</v>
      </c>
      <c r="J33" s="11">
        <v>423</v>
      </c>
      <c r="K33" s="11">
        <v>617</v>
      </c>
      <c r="L33" s="11">
        <v>583</v>
      </c>
      <c r="M33" s="11">
        <v>383</v>
      </c>
      <c r="N33" s="11">
        <v>232</v>
      </c>
      <c r="O33" s="11">
        <v>192</v>
      </c>
      <c r="P33" s="11">
        <v>150</v>
      </c>
      <c r="Q33" s="11">
        <v>136</v>
      </c>
      <c r="R33" s="11">
        <v>49</v>
      </c>
      <c r="S33" s="11">
        <v>50</v>
      </c>
      <c r="T33" s="11">
        <v>32</v>
      </c>
      <c r="U33" s="11">
        <v>8</v>
      </c>
      <c r="V33" s="11">
        <v>1</v>
      </c>
      <c r="W33" s="11">
        <v>0</v>
      </c>
      <c r="X33" s="34">
        <f t="shared" si="4"/>
        <v>1500</v>
      </c>
      <c r="Y33" s="34">
        <f>SUM(F33:O33)</f>
        <v>3440</v>
      </c>
      <c r="Z33" s="34">
        <f>SUM(P33:W33)</f>
        <v>426</v>
      </c>
      <c r="AA33" s="56">
        <f t="shared" si="3"/>
        <v>5366</v>
      </c>
      <c r="AB33" s="57" t="str">
        <f t="shared" si="5"/>
        <v> </v>
      </c>
    </row>
    <row r="34" spans="1:28" s="41" customFormat="1" ht="26.25" customHeight="1">
      <c r="A34" s="38" t="s">
        <v>56</v>
      </c>
      <c r="B34" s="39">
        <f>SUM(B5:B33)</f>
        <v>65966</v>
      </c>
      <c r="C34" s="39">
        <f>SUM(C5:C33)</f>
        <v>4018</v>
      </c>
      <c r="D34" s="39">
        <f>SUM(D5:D33)</f>
        <v>4476</v>
      </c>
      <c r="E34" s="39">
        <f aca="true" t="shared" si="9" ref="E34:V34">SUM(E5:E33)</f>
        <v>4328</v>
      </c>
      <c r="F34" s="39">
        <f>SUM(F5:F33)</f>
        <v>3715</v>
      </c>
      <c r="G34" s="39">
        <f t="shared" si="9"/>
        <v>3264</v>
      </c>
      <c r="H34" s="39">
        <f t="shared" si="9"/>
        <v>3474</v>
      </c>
      <c r="I34" s="39">
        <f t="shared" si="9"/>
        <v>4002</v>
      </c>
      <c r="J34" s="39">
        <f t="shared" si="9"/>
        <v>4552</v>
      </c>
      <c r="K34" s="39">
        <f t="shared" si="9"/>
        <v>4840</v>
      </c>
      <c r="L34" s="39">
        <f t="shared" si="9"/>
        <v>5015</v>
      </c>
      <c r="M34" s="39">
        <f t="shared" si="9"/>
        <v>4345</v>
      </c>
      <c r="N34" s="39">
        <f t="shared" si="9"/>
        <v>3489</v>
      </c>
      <c r="O34" s="39">
        <f t="shared" si="9"/>
        <v>3395</v>
      </c>
      <c r="P34" s="39">
        <f t="shared" si="9"/>
        <v>3774</v>
      </c>
      <c r="Q34" s="39">
        <f t="shared" si="9"/>
        <v>3679</v>
      </c>
      <c r="R34" s="39">
        <f t="shared" si="9"/>
        <v>1888</v>
      </c>
      <c r="S34" s="39">
        <f>SUM(S5:S33)</f>
        <v>1846</v>
      </c>
      <c r="T34" s="39">
        <f t="shared" si="9"/>
        <v>1175</v>
      </c>
      <c r="U34" s="39">
        <f t="shared" si="9"/>
        <v>504</v>
      </c>
      <c r="V34" s="39">
        <f t="shared" si="9"/>
        <v>151</v>
      </c>
      <c r="W34" s="39">
        <f>SUM(W5:W33)</f>
        <v>36</v>
      </c>
      <c r="X34" s="40">
        <f>SUM(C34:E34)</f>
        <v>12822</v>
      </c>
      <c r="Y34" s="40">
        <f>SUM(Y5:Y33)</f>
        <v>40091</v>
      </c>
      <c r="Z34" s="40">
        <f>SUM(Z5:Z33)</f>
        <v>13053</v>
      </c>
      <c r="AA34" s="36">
        <f t="shared" si="3"/>
        <v>65966</v>
      </c>
      <c r="AB34" s="37" t="str">
        <f t="shared" si="5"/>
        <v> </v>
      </c>
    </row>
    <row r="35" spans="1:26" ht="17.2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4"/>
      <c r="Y35" s="4"/>
      <c r="Z35" s="32" t="s">
        <v>65</v>
      </c>
    </row>
    <row r="36" spans="1:26" ht="13.5">
      <c r="A36" s="13"/>
      <c r="N36" s="4"/>
      <c r="O36" s="4"/>
      <c r="Z36" s="16" t="s">
        <v>25</v>
      </c>
    </row>
    <row r="37" ht="30" customHeight="1">
      <c r="A37" s="1" t="s">
        <v>0</v>
      </c>
    </row>
    <row r="38" spans="1:26" ht="18.75" customHeight="1">
      <c r="A38" s="3" t="s">
        <v>54</v>
      </c>
      <c r="P38" s="4"/>
      <c r="Q38" s="4"/>
      <c r="R38" s="4"/>
      <c r="S38" s="4"/>
      <c r="T38" s="4"/>
      <c r="X38" s="4"/>
      <c r="Y38" s="16" t="str">
        <f>Y2</f>
        <v>（令和4年1月31日現在）</v>
      </c>
      <c r="Z38" s="2" t="s">
        <v>26</v>
      </c>
    </row>
    <row r="39" spans="1:26" ht="18.75" customHeight="1">
      <c r="A39" s="65" t="s">
        <v>53</v>
      </c>
      <c r="B39" s="63" t="s">
        <v>28</v>
      </c>
      <c r="C39" s="22"/>
      <c r="D39" s="22"/>
      <c r="E39" s="22"/>
      <c r="F39" s="22"/>
      <c r="G39" s="22"/>
      <c r="H39" s="46"/>
      <c r="I39" s="46"/>
      <c r="J39" s="46"/>
      <c r="K39" s="46"/>
      <c r="L39" s="46"/>
      <c r="M39" s="22"/>
      <c r="N39" s="22"/>
      <c r="O39" s="23"/>
      <c r="P39" s="22"/>
      <c r="Q39" s="22"/>
      <c r="R39" s="22"/>
      <c r="S39" s="22"/>
      <c r="T39" s="22"/>
      <c r="U39" s="22"/>
      <c r="V39" s="22"/>
      <c r="W39" s="24"/>
      <c r="X39" s="60" t="s">
        <v>2</v>
      </c>
      <c r="Y39" s="61"/>
      <c r="Z39" s="62"/>
    </row>
    <row r="40" spans="1:26" ht="29.25" customHeight="1">
      <c r="A40" s="65"/>
      <c r="B40" s="64"/>
      <c r="C40" s="25" t="s">
        <v>3</v>
      </c>
      <c r="D40" s="26" t="s">
        <v>4</v>
      </c>
      <c r="E40" s="26" t="s">
        <v>5</v>
      </c>
      <c r="F40" s="26" t="s">
        <v>6</v>
      </c>
      <c r="G40" s="26" t="s">
        <v>7</v>
      </c>
      <c r="H40" s="47" t="s">
        <v>8</v>
      </c>
      <c r="I40" s="47" t="s">
        <v>9</v>
      </c>
      <c r="J40" s="47" t="s">
        <v>10</v>
      </c>
      <c r="K40" s="47" t="s">
        <v>11</v>
      </c>
      <c r="L40" s="47" t="s">
        <v>12</v>
      </c>
      <c r="M40" s="26" t="s">
        <v>13</v>
      </c>
      <c r="N40" s="26" t="s">
        <v>14</v>
      </c>
      <c r="O40" s="26" t="s">
        <v>15</v>
      </c>
      <c r="P40" s="26" t="s">
        <v>16</v>
      </c>
      <c r="Q40" s="26" t="s">
        <v>17</v>
      </c>
      <c r="R40" s="26" t="s">
        <v>18</v>
      </c>
      <c r="S40" s="26" t="s">
        <v>19</v>
      </c>
      <c r="T40" s="26" t="s">
        <v>20</v>
      </c>
      <c r="U40" s="26" t="s">
        <v>21</v>
      </c>
      <c r="V40" s="26" t="s">
        <v>22</v>
      </c>
      <c r="W40" s="26" t="s">
        <v>23</v>
      </c>
      <c r="X40" s="7" t="s">
        <v>24</v>
      </c>
      <c r="Y40" s="8" t="s">
        <v>57</v>
      </c>
      <c r="Z40" s="7" t="s">
        <v>58</v>
      </c>
    </row>
    <row r="41" spans="1:26" ht="26.25" customHeight="1">
      <c r="A41" s="6" t="s">
        <v>52</v>
      </c>
      <c r="B41" s="17">
        <f>B5/$B$34*100</f>
        <v>10.611527150350181</v>
      </c>
      <c r="C41" s="17">
        <f aca="true" t="shared" si="10" ref="C41:Z41">C5/$B$34*100</f>
        <v>0.7215838462238122</v>
      </c>
      <c r="D41" s="17">
        <f t="shared" si="10"/>
        <v>0.7367431707243125</v>
      </c>
      <c r="E41" s="17">
        <f t="shared" si="10"/>
        <v>0.647303156171361</v>
      </c>
      <c r="F41" s="17">
        <f t="shared" si="10"/>
        <v>0.5684746687687597</v>
      </c>
      <c r="G41" s="17">
        <f t="shared" si="10"/>
        <v>0.5260285601673589</v>
      </c>
      <c r="H41" s="48">
        <f t="shared" si="10"/>
        <v>0.6579146833217112</v>
      </c>
      <c r="I41" s="48">
        <f t="shared" si="10"/>
        <v>0.8034441985265137</v>
      </c>
      <c r="J41" s="48">
        <f t="shared" si="10"/>
        <v>0.8095079283267137</v>
      </c>
      <c r="K41" s="48">
        <f t="shared" si="10"/>
        <v>0.7488706303247128</v>
      </c>
      <c r="L41" s="48">
        <f t="shared" si="10"/>
        <v>0.7352272382742625</v>
      </c>
      <c r="M41" s="17">
        <f t="shared" si="10"/>
        <v>0.7170360488736622</v>
      </c>
      <c r="N41" s="17">
        <f t="shared" si="10"/>
        <v>0.6078889124700604</v>
      </c>
      <c r="O41" s="17">
        <f t="shared" si="10"/>
        <v>0.5229966952672589</v>
      </c>
      <c r="P41" s="17">
        <f t="shared" si="10"/>
        <v>0.5336082224176091</v>
      </c>
      <c r="Q41" s="17">
        <f t="shared" si="10"/>
        <v>0.5457356820180093</v>
      </c>
      <c r="R41" s="17">
        <f t="shared" si="10"/>
        <v>0.22587393505745382</v>
      </c>
      <c r="S41" s="17">
        <f t="shared" si="10"/>
        <v>0.2455810569081042</v>
      </c>
      <c r="T41" s="17">
        <f t="shared" si="10"/>
        <v>0.16675256950550282</v>
      </c>
      <c r="U41" s="17">
        <f t="shared" si="10"/>
        <v>0.06215323045205105</v>
      </c>
      <c r="V41" s="17">
        <f t="shared" si="10"/>
        <v>0.022738986750750385</v>
      </c>
      <c r="W41" s="17">
        <f t="shared" si="10"/>
        <v>0.006063729800200103</v>
      </c>
      <c r="X41" s="17">
        <f t="shared" si="10"/>
        <v>2.105630173119486</v>
      </c>
      <c r="Y41" s="17">
        <f t="shared" si="10"/>
        <v>6.697389564321014</v>
      </c>
      <c r="Z41" s="17">
        <f t="shared" si="10"/>
        <v>1.8085074129096805</v>
      </c>
    </row>
    <row r="42" spans="1:26" ht="26.25" customHeight="1">
      <c r="A42" s="6" t="s">
        <v>29</v>
      </c>
      <c r="B42" s="17">
        <f aca="true" t="shared" si="11" ref="B42:Z42">B6/$B$34*100</f>
        <v>1.7084558712063789</v>
      </c>
      <c r="C42" s="17">
        <f t="shared" si="11"/>
        <v>0.12582239335415213</v>
      </c>
      <c r="D42" s="17">
        <f t="shared" si="11"/>
        <v>0.10914713640360185</v>
      </c>
      <c r="E42" s="17">
        <f t="shared" si="11"/>
        <v>0.08640814965285147</v>
      </c>
      <c r="F42" s="17">
        <f t="shared" si="11"/>
        <v>0.06215323045205105</v>
      </c>
      <c r="G42" s="17">
        <f t="shared" si="11"/>
        <v>0.08337628475275141</v>
      </c>
      <c r="H42" s="48">
        <f t="shared" si="11"/>
        <v>0.08944001455295153</v>
      </c>
      <c r="I42" s="48">
        <f t="shared" si="11"/>
        <v>0.12127459600400206</v>
      </c>
      <c r="J42" s="48">
        <f t="shared" si="11"/>
        <v>0.14552951520480248</v>
      </c>
      <c r="K42" s="48">
        <f t="shared" si="11"/>
        <v>0.1288542582542522</v>
      </c>
      <c r="L42" s="48">
        <f t="shared" si="11"/>
        <v>0.10914713640360185</v>
      </c>
      <c r="M42" s="17">
        <f t="shared" si="11"/>
        <v>0.09247187945305158</v>
      </c>
      <c r="N42" s="17">
        <f t="shared" si="11"/>
        <v>0.07731255495255132</v>
      </c>
      <c r="O42" s="17">
        <f t="shared" si="11"/>
        <v>0.07428069005245126</v>
      </c>
      <c r="P42" s="17">
        <f t="shared" si="11"/>
        <v>0.09095594700300154</v>
      </c>
      <c r="Q42" s="17">
        <f t="shared" si="11"/>
        <v>0.10156747415335174</v>
      </c>
      <c r="R42" s="17">
        <f t="shared" si="11"/>
        <v>0.08186035230270139</v>
      </c>
      <c r="S42" s="17">
        <f t="shared" si="11"/>
        <v>0.07124882515235122</v>
      </c>
      <c r="T42" s="17">
        <f t="shared" si="11"/>
        <v>0.03335051390110057</v>
      </c>
      <c r="U42" s="17">
        <f t="shared" si="11"/>
        <v>0.016675256950550284</v>
      </c>
      <c r="V42" s="17">
        <f t="shared" si="11"/>
        <v>0.0030318649001000514</v>
      </c>
      <c r="W42" s="17">
        <f t="shared" si="11"/>
        <v>0.0045477973501500775</v>
      </c>
      <c r="X42" s="17">
        <f t="shared" si="11"/>
        <v>0.32137767941060547</v>
      </c>
      <c r="Y42" s="17">
        <f t="shared" si="11"/>
        <v>0.9838401600824668</v>
      </c>
      <c r="Z42" s="17">
        <f t="shared" si="11"/>
        <v>0.40323803171330685</v>
      </c>
    </row>
    <row r="43" spans="1:26" ht="26.25" customHeight="1">
      <c r="A43" s="33" t="s">
        <v>60</v>
      </c>
      <c r="B43" s="17">
        <f aca="true" t="shared" si="12" ref="B43:Z43">B7/$B$34*100</f>
        <v>1.6796531546554285</v>
      </c>
      <c r="C43" s="17">
        <f t="shared" si="12"/>
        <v>0.15462510990510264</v>
      </c>
      <c r="D43" s="17">
        <f t="shared" si="12"/>
        <v>0.18645969135615315</v>
      </c>
      <c r="E43" s="17">
        <f t="shared" si="12"/>
        <v>0.13643392050450232</v>
      </c>
      <c r="F43" s="17">
        <f t="shared" si="12"/>
        <v>0.1349179880544523</v>
      </c>
      <c r="G43" s="17">
        <f t="shared" si="12"/>
        <v>0.07731255495255132</v>
      </c>
      <c r="H43" s="48">
        <f t="shared" si="12"/>
        <v>0.07579662250250128</v>
      </c>
      <c r="I43" s="48">
        <f t="shared" si="12"/>
        <v>0.13946578540460236</v>
      </c>
      <c r="J43" s="48">
        <f t="shared" si="12"/>
        <v>0.1591729072552527</v>
      </c>
      <c r="K43" s="48">
        <f t="shared" si="12"/>
        <v>0.13946578540460236</v>
      </c>
      <c r="L43" s="48">
        <f t="shared" si="12"/>
        <v>0.13794985295455234</v>
      </c>
      <c r="M43" s="17">
        <f t="shared" si="12"/>
        <v>0.10459933905345177</v>
      </c>
      <c r="N43" s="17">
        <f t="shared" si="12"/>
        <v>0.06366916290210109</v>
      </c>
      <c r="O43" s="17">
        <f t="shared" si="12"/>
        <v>0.04850983840160082</v>
      </c>
      <c r="P43" s="17">
        <f t="shared" si="12"/>
        <v>0.030318649001000515</v>
      </c>
      <c r="Q43" s="17">
        <f t="shared" si="12"/>
        <v>0.04547797350150077</v>
      </c>
      <c r="R43" s="17">
        <f t="shared" si="12"/>
        <v>0.015159324500500258</v>
      </c>
      <c r="S43" s="17">
        <f t="shared" si="12"/>
        <v>0.019707121850650336</v>
      </c>
      <c r="T43" s="17">
        <f t="shared" si="12"/>
        <v>0.010611527150350181</v>
      </c>
      <c r="U43" s="17">
        <f t="shared" si="12"/>
        <v>0</v>
      </c>
      <c r="V43" s="17">
        <f t="shared" si="12"/>
        <v>0</v>
      </c>
      <c r="W43" s="17">
        <f t="shared" si="12"/>
        <v>0</v>
      </c>
      <c r="X43" s="17">
        <f t="shared" si="12"/>
        <v>0.47751872176575816</v>
      </c>
      <c r="Y43" s="17">
        <f t="shared" si="12"/>
        <v>1.0808598368856683</v>
      </c>
      <c r="Z43" s="17">
        <f t="shared" si="12"/>
        <v>0.12127459600400206</v>
      </c>
    </row>
    <row r="44" spans="1:26" ht="26.25" customHeight="1">
      <c r="A44" s="33" t="s">
        <v>61</v>
      </c>
      <c r="B44" s="17">
        <f aca="true" t="shared" si="13" ref="B44:Z44">B8/$B$34*100</f>
        <v>2.296637661825789</v>
      </c>
      <c r="C44" s="17">
        <f t="shared" si="13"/>
        <v>0.21526240790710366</v>
      </c>
      <c r="D44" s="17">
        <f t="shared" si="13"/>
        <v>0.2607403814086044</v>
      </c>
      <c r="E44" s="17">
        <f t="shared" si="13"/>
        <v>0.20465088075675347</v>
      </c>
      <c r="F44" s="17">
        <f t="shared" si="13"/>
        <v>0.14249765030470243</v>
      </c>
      <c r="G44" s="17">
        <f t="shared" si="13"/>
        <v>0.0879240821029015</v>
      </c>
      <c r="H44" s="48">
        <f t="shared" si="13"/>
        <v>0.1409817178546524</v>
      </c>
      <c r="I44" s="48">
        <f t="shared" si="13"/>
        <v>0.177364096655853</v>
      </c>
      <c r="J44" s="48">
        <f t="shared" si="13"/>
        <v>0.2107146105569536</v>
      </c>
      <c r="K44" s="48">
        <f t="shared" si="13"/>
        <v>0.2182942728072037</v>
      </c>
      <c r="L44" s="48">
        <f t="shared" si="13"/>
        <v>0.23951732710790408</v>
      </c>
      <c r="M44" s="17">
        <f t="shared" si="13"/>
        <v>0.13794985295455234</v>
      </c>
      <c r="N44" s="17">
        <f t="shared" si="13"/>
        <v>0.07276475760240124</v>
      </c>
      <c r="O44" s="17">
        <f t="shared" si="13"/>
        <v>0.03486644635115059</v>
      </c>
      <c r="P44" s="17">
        <f t="shared" si="13"/>
        <v>0.051541703301700874</v>
      </c>
      <c r="Q44" s="17">
        <f t="shared" si="13"/>
        <v>0.042446108601400724</v>
      </c>
      <c r="R44" s="17">
        <f t="shared" si="13"/>
        <v>0.019707121850650336</v>
      </c>
      <c r="S44" s="17">
        <f t="shared" si="13"/>
        <v>0.019707121850650336</v>
      </c>
      <c r="T44" s="17">
        <f t="shared" si="13"/>
        <v>0.01819118940060031</v>
      </c>
      <c r="U44" s="17">
        <f t="shared" si="13"/>
        <v>0.0015159324500500257</v>
      </c>
      <c r="V44" s="17">
        <f t="shared" si="13"/>
        <v>0</v>
      </c>
      <c r="W44" s="17">
        <f t="shared" si="13"/>
        <v>0</v>
      </c>
      <c r="X44" s="17">
        <f t="shared" si="13"/>
        <v>0.6806536700724616</v>
      </c>
      <c r="Y44" s="17">
        <f t="shared" si="13"/>
        <v>1.462874814298275</v>
      </c>
      <c r="Z44" s="17">
        <f t="shared" si="13"/>
        <v>0.1531091774550526</v>
      </c>
    </row>
    <row r="45" spans="1:26" ht="26.25" customHeight="1">
      <c r="A45" s="33" t="s">
        <v>62</v>
      </c>
      <c r="B45" s="17">
        <f aca="true" t="shared" si="14" ref="B45:Z45">B9/$B$34*100</f>
        <v>1.3264408937937726</v>
      </c>
      <c r="C45" s="17">
        <f t="shared" si="14"/>
        <v>0.12127459600400206</v>
      </c>
      <c r="D45" s="17">
        <f t="shared" si="14"/>
        <v>0.12582239335415213</v>
      </c>
      <c r="E45" s="17">
        <f t="shared" si="14"/>
        <v>0.11369493375375193</v>
      </c>
      <c r="F45" s="17">
        <f t="shared" si="14"/>
        <v>0.08337628475275141</v>
      </c>
      <c r="G45" s="17">
        <f t="shared" si="14"/>
        <v>0.0651850953521511</v>
      </c>
      <c r="H45" s="48">
        <f t="shared" si="14"/>
        <v>0.07882848740260134</v>
      </c>
      <c r="I45" s="48">
        <f t="shared" si="14"/>
        <v>0.10459933905345177</v>
      </c>
      <c r="J45" s="48">
        <f t="shared" si="14"/>
        <v>0.11521086620380197</v>
      </c>
      <c r="K45" s="48">
        <f t="shared" si="14"/>
        <v>0.11217900130370191</v>
      </c>
      <c r="L45" s="48">
        <f t="shared" si="14"/>
        <v>0.10459933905345177</v>
      </c>
      <c r="M45" s="17">
        <f t="shared" si="14"/>
        <v>0.10459933905345177</v>
      </c>
      <c r="N45" s="17">
        <f t="shared" si="14"/>
        <v>0.05002577085165085</v>
      </c>
      <c r="O45" s="17">
        <f t="shared" si="14"/>
        <v>0.03941424370130067</v>
      </c>
      <c r="P45" s="17">
        <f t="shared" si="14"/>
        <v>0.03335051390110057</v>
      </c>
      <c r="Q45" s="17">
        <f t="shared" si="14"/>
        <v>0.028802716550950493</v>
      </c>
      <c r="R45" s="17">
        <f t="shared" si="14"/>
        <v>0.019707121850650336</v>
      </c>
      <c r="S45" s="17">
        <f t="shared" si="14"/>
        <v>0.01819118940060031</v>
      </c>
      <c r="T45" s="17">
        <f t="shared" si="14"/>
        <v>0.006063729800200103</v>
      </c>
      <c r="U45" s="17">
        <f t="shared" si="14"/>
        <v>0.0015159324500500257</v>
      </c>
      <c r="V45" s="17">
        <f t="shared" si="14"/>
        <v>0</v>
      </c>
      <c r="W45" s="17">
        <f t="shared" si="14"/>
        <v>0</v>
      </c>
      <c r="X45" s="17">
        <f t="shared" si="14"/>
        <v>0.3607919231119061</v>
      </c>
      <c r="Y45" s="17">
        <f t="shared" si="14"/>
        <v>0.8580177667283145</v>
      </c>
      <c r="Z45" s="17">
        <f t="shared" si="14"/>
        <v>0.10763120395355183</v>
      </c>
    </row>
    <row r="46" spans="1:26" ht="26.25" customHeight="1">
      <c r="A46" s="33" t="s">
        <v>63</v>
      </c>
      <c r="B46" s="17">
        <f aca="true" t="shared" si="15" ref="B46:Z46">B10/$B$34*100</f>
        <v>1.2157778249401208</v>
      </c>
      <c r="C46" s="17">
        <f t="shared" si="15"/>
        <v>0.10308340660340175</v>
      </c>
      <c r="D46" s="17">
        <f t="shared" si="15"/>
        <v>0.12127459600400206</v>
      </c>
      <c r="E46" s="17">
        <f t="shared" si="15"/>
        <v>0.0879240821029015</v>
      </c>
      <c r="F46" s="17">
        <f t="shared" si="15"/>
        <v>0.08944001455295153</v>
      </c>
      <c r="G46" s="17">
        <f t="shared" si="15"/>
        <v>0.054573568201800926</v>
      </c>
      <c r="H46" s="48">
        <f t="shared" si="15"/>
        <v>0.0530576357517509</v>
      </c>
      <c r="I46" s="48">
        <f t="shared" si="15"/>
        <v>0.08489221720280145</v>
      </c>
      <c r="J46" s="48">
        <f t="shared" si="15"/>
        <v>0.10459933905345177</v>
      </c>
      <c r="K46" s="48">
        <f t="shared" si="15"/>
        <v>0.1061152715035018</v>
      </c>
      <c r="L46" s="48">
        <f t="shared" si="15"/>
        <v>0.12127459600400206</v>
      </c>
      <c r="M46" s="17">
        <f t="shared" si="15"/>
        <v>0.07428069005245126</v>
      </c>
      <c r="N46" s="17">
        <f t="shared" si="15"/>
        <v>0.05002577085165085</v>
      </c>
      <c r="O46" s="17">
        <f t="shared" si="15"/>
        <v>0.031834581451050545</v>
      </c>
      <c r="P46" s="17">
        <f t="shared" si="15"/>
        <v>0.04396204105145075</v>
      </c>
      <c r="Q46" s="17">
        <f t="shared" si="15"/>
        <v>0.03941424370130067</v>
      </c>
      <c r="R46" s="17">
        <f t="shared" si="15"/>
        <v>0.013643392050450232</v>
      </c>
      <c r="S46" s="17">
        <f t="shared" si="15"/>
        <v>0.01819118940060031</v>
      </c>
      <c r="T46" s="17">
        <f t="shared" si="15"/>
        <v>0.015159324500500258</v>
      </c>
      <c r="U46" s="17">
        <f t="shared" si="15"/>
        <v>0</v>
      </c>
      <c r="V46" s="17">
        <f t="shared" si="15"/>
        <v>0.0030318649001000514</v>
      </c>
      <c r="W46" s="17">
        <f t="shared" si="15"/>
        <v>0</v>
      </c>
      <c r="X46" s="17">
        <f t="shared" si="15"/>
        <v>0.31228208471030533</v>
      </c>
      <c r="Y46" s="17">
        <f t="shared" si="15"/>
        <v>0.7700936846254132</v>
      </c>
      <c r="Z46" s="17">
        <f t="shared" si="15"/>
        <v>0.13340205560440227</v>
      </c>
    </row>
    <row r="47" spans="1:26" ht="26.25" customHeight="1">
      <c r="A47" s="33" t="s">
        <v>64</v>
      </c>
      <c r="B47" s="17">
        <f aca="true" t="shared" si="16" ref="B47:Z47">B11/$B$34*100</f>
        <v>0.5169329654670588</v>
      </c>
      <c r="C47" s="17">
        <f t="shared" si="16"/>
        <v>0.06366916290210109</v>
      </c>
      <c r="D47" s="17">
        <f t="shared" si="16"/>
        <v>0.03638237880120062</v>
      </c>
      <c r="E47" s="17">
        <f t="shared" si="16"/>
        <v>0.042446108601400724</v>
      </c>
      <c r="F47" s="17">
        <f t="shared" si="16"/>
        <v>0.028802716550950493</v>
      </c>
      <c r="G47" s="17">
        <f t="shared" si="16"/>
        <v>0.030318649001000515</v>
      </c>
      <c r="H47" s="48">
        <f t="shared" si="16"/>
        <v>0.040930176151350695</v>
      </c>
      <c r="I47" s="48">
        <f t="shared" si="16"/>
        <v>0.03941424370130067</v>
      </c>
      <c r="J47" s="48">
        <f t="shared" si="16"/>
        <v>0.03335051390110057</v>
      </c>
      <c r="K47" s="48">
        <f t="shared" si="16"/>
        <v>0.04850983840160082</v>
      </c>
      <c r="L47" s="48">
        <f t="shared" si="16"/>
        <v>0.0651850953521511</v>
      </c>
      <c r="M47" s="17">
        <f t="shared" si="16"/>
        <v>0.03941424370130067</v>
      </c>
      <c r="N47" s="17">
        <f t="shared" si="16"/>
        <v>0.009095594700300155</v>
      </c>
      <c r="O47" s="17">
        <f t="shared" si="16"/>
        <v>0.006063729800200103</v>
      </c>
      <c r="P47" s="17">
        <f t="shared" si="16"/>
        <v>0.006063729800200103</v>
      </c>
      <c r="Q47" s="17">
        <f t="shared" si="16"/>
        <v>0.013643392050450232</v>
      </c>
      <c r="R47" s="17">
        <f t="shared" si="16"/>
        <v>0.006063729800200103</v>
      </c>
      <c r="S47" s="17">
        <f t="shared" si="16"/>
        <v>0.006063729800200103</v>
      </c>
      <c r="T47" s="17">
        <f t="shared" si="16"/>
        <v>0.0015159324500500257</v>
      </c>
      <c r="U47" s="17">
        <f t="shared" si="16"/>
        <v>0</v>
      </c>
      <c r="V47" s="17">
        <f t="shared" si="16"/>
        <v>0</v>
      </c>
      <c r="W47" s="17">
        <f t="shared" si="16"/>
        <v>0</v>
      </c>
      <c r="X47" s="17">
        <f t="shared" si="16"/>
        <v>0.14249765030470243</v>
      </c>
      <c r="Y47" s="17">
        <f t="shared" si="16"/>
        <v>0.3410848012612558</v>
      </c>
      <c r="Z47" s="17">
        <f t="shared" si="16"/>
        <v>0.03335051390110057</v>
      </c>
    </row>
    <row r="48" spans="1:26" ht="26.25" customHeight="1">
      <c r="A48" s="6" t="s">
        <v>30</v>
      </c>
      <c r="B48" s="17">
        <f aca="true" t="shared" si="17" ref="B48:Z48">B12/$B$34*100</f>
        <v>5.27392899372404</v>
      </c>
      <c r="C48" s="17">
        <f t="shared" si="17"/>
        <v>0.2698359761089046</v>
      </c>
      <c r="D48" s="17">
        <f t="shared" si="17"/>
        <v>0.2455810569081042</v>
      </c>
      <c r="E48" s="17">
        <f t="shared" si="17"/>
        <v>0.295606827759755</v>
      </c>
      <c r="F48" s="17">
        <f t="shared" si="17"/>
        <v>0.23345359730770396</v>
      </c>
      <c r="G48" s="17">
        <f t="shared" si="17"/>
        <v>0.25012885425825426</v>
      </c>
      <c r="H48" s="48">
        <f t="shared" si="17"/>
        <v>0.34411666616135583</v>
      </c>
      <c r="I48" s="48">
        <f t="shared" si="17"/>
        <v>0.31986174696055547</v>
      </c>
      <c r="J48" s="48">
        <f t="shared" si="17"/>
        <v>0.3183458145105054</v>
      </c>
      <c r="K48" s="48">
        <f t="shared" si="17"/>
        <v>0.36382378801200616</v>
      </c>
      <c r="L48" s="48">
        <f t="shared" si="17"/>
        <v>0.3956583694630567</v>
      </c>
      <c r="M48" s="17">
        <f t="shared" si="17"/>
        <v>0.36837158536215625</v>
      </c>
      <c r="N48" s="17">
        <f t="shared" si="17"/>
        <v>0.2743837734590547</v>
      </c>
      <c r="O48" s="17">
        <f t="shared" si="17"/>
        <v>0.30318649001000514</v>
      </c>
      <c r="P48" s="17">
        <f t="shared" si="17"/>
        <v>0.38049904496255643</v>
      </c>
      <c r="Q48" s="17">
        <f t="shared" si="17"/>
        <v>0.3607919231119061</v>
      </c>
      <c r="R48" s="17">
        <f t="shared" si="17"/>
        <v>0.16675256950550282</v>
      </c>
      <c r="S48" s="17">
        <f t="shared" si="17"/>
        <v>0.19100748870630324</v>
      </c>
      <c r="T48" s="17">
        <f t="shared" si="17"/>
        <v>0.09853560925325168</v>
      </c>
      <c r="U48" s="17">
        <f t="shared" si="17"/>
        <v>0.06821696025225116</v>
      </c>
      <c r="V48" s="17">
        <f t="shared" si="17"/>
        <v>0.022738986750750385</v>
      </c>
      <c r="W48" s="17">
        <f t="shared" si="17"/>
        <v>0.0030318649001000514</v>
      </c>
      <c r="X48" s="17">
        <f t="shared" si="17"/>
        <v>0.8110238607767637</v>
      </c>
      <c r="Y48" s="17">
        <f t="shared" si="17"/>
        <v>3.1713306855046537</v>
      </c>
      <c r="Z48" s="17">
        <f t="shared" si="17"/>
        <v>1.291574447442622</v>
      </c>
    </row>
    <row r="49" spans="1:26" ht="26.25" customHeight="1">
      <c r="A49" s="6" t="s">
        <v>31</v>
      </c>
      <c r="B49" s="17">
        <f aca="true" t="shared" si="18" ref="B49:Z49">B13/$B$34*100</f>
        <v>2.4815814207318923</v>
      </c>
      <c r="C49" s="17">
        <f t="shared" si="18"/>
        <v>0.175848164205803</v>
      </c>
      <c r="D49" s="17">
        <f t="shared" si="18"/>
        <v>0.13340205560440227</v>
      </c>
      <c r="E49" s="17">
        <f t="shared" si="18"/>
        <v>0.11521086620380197</v>
      </c>
      <c r="F49" s="17">
        <f t="shared" si="18"/>
        <v>0.10459933905345177</v>
      </c>
      <c r="G49" s="17">
        <f t="shared" si="18"/>
        <v>0.15159324500500257</v>
      </c>
      <c r="H49" s="48">
        <f t="shared" si="18"/>
        <v>0.23951732710790408</v>
      </c>
      <c r="I49" s="48">
        <f t="shared" si="18"/>
        <v>0.2228420701573538</v>
      </c>
      <c r="J49" s="48">
        <f t="shared" si="18"/>
        <v>0.18494375890610315</v>
      </c>
      <c r="K49" s="48">
        <f t="shared" si="18"/>
        <v>0.175848164205803</v>
      </c>
      <c r="L49" s="48">
        <f t="shared" si="18"/>
        <v>0.175848164205803</v>
      </c>
      <c r="M49" s="17">
        <f t="shared" si="18"/>
        <v>0.17281629930570294</v>
      </c>
      <c r="N49" s="17">
        <f t="shared" si="18"/>
        <v>0.16523663705545283</v>
      </c>
      <c r="O49" s="17">
        <f t="shared" si="18"/>
        <v>0.1243064609041021</v>
      </c>
      <c r="P49" s="17">
        <f t="shared" si="18"/>
        <v>0.11672679865385198</v>
      </c>
      <c r="Q49" s="17">
        <f t="shared" si="18"/>
        <v>0.1000515417033017</v>
      </c>
      <c r="R49" s="17">
        <f t="shared" si="18"/>
        <v>0.025770851650850437</v>
      </c>
      <c r="S49" s="17">
        <f t="shared" si="18"/>
        <v>0.06215323045205105</v>
      </c>
      <c r="T49" s="17">
        <f t="shared" si="18"/>
        <v>0.030318649001000515</v>
      </c>
      <c r="U49" s="17">
        <f t="shared" si="18"/>
        <v>0.0030318649001000514</v>
      </c>
      <c r="V49" s="17">
        <f t="shared" si="18"/>
        <v>0.0015159324500500257</v>
      </c>
      <c r="W49" s="17">
        <f t="shared" si="18"/>
        <v>0</v>
      </c>
      <c r="X49" s="17">
        <f t="shared" si="18"/>
        <v>0.4244610860140072</v>
      </c>
      <c r="Y49" s="17">
        <f t="shared" si="18"/>
        <v>1.7175514659066793</v>
      </c>
      <c r="Z49" s="17">
        <f t="shared" si="18"/>
        <v>0.3395688688112058</v>
      </c>
    </row>
    <row r="50" spans="1:26" ht="26.25" customHeight="1">
      <c r="A50" s="6" t="s">
        <v>32</v>
      </c>
      <c r="B50" s="17">
        <f aca="true" t="shared" si="19" ref="B50:Z50">B14/$B$34*100</f>
        <v>0.4214292211139072</v>
      </c>
      <c r="C50" s="17">
        <f t="shared" si="19"/>
        <v>0.01819118940060031</v>
      </c>
      <c r="D50" s="17">
        <f t="shared" si="19"/>
        <v>0.009095594700300155</v>
      </c>
      <c r="E50" s="17">
        <f t="shared" si="19"/>
        <v>0.006063729800200103</v>
      </c>
      <c r="F50" s="17">
        <f t="shared" si="19"/>
        <v>0.019707121850650336</v>
      </c>
      <c r="G50" s="17">
        <f t="shared" si="19"/>
        <v>0.022738986750750385</v>
      </c>
      <c r="H50" s="48">
        <f t="shared" si="19"/>
        <v>0.027286784100900463</v>
      </c>
      <c r="I50" s="48">
        <f t="shared" si="19"/>
        <v>0.030318649001000515</v>
      </c>
      <c r="J50" s="48">
        <f t="shared" si="19"/>
        <v>0.02425491920080041</v>
      </c>
      <c r="K50" s="48">
        <f t="shared" si="19"/>
        <v>0.027286784100900463</v>
      </c>
      <c r="L50" s="48">
        <f t="shared" si="19"/>
        <v>0.019707121850650336</v>
      </c>
      <c r="M50" s="17">
        <f t="shared" si="19"/>
        <v>0.03638237880120062</v>
      </c>
      <c r="N50" s="17">
        <f t="shared" si="19"/>
        <v>0.040930176151350695</v>
      </c>
      <c r="O50" s="17">
        <f t="shared" si="19"/>
        <v>0.022738986750750385</v>
      </c>
      <c r="P50" s="17">
        <f t="shared" si="19"/>
        <v>0.027286784100900463</v>
      </c>
      <c r="Q50" s="17">
        <f t="shared" si="19"/>
        <v>0.03335051390110057</v>
      </c>
      <c r="R50" s="17">
        <f t="shared" si="19"/>
        <v>0.021223054300700362</v>
      </c>
      <c r="S50" s="17">
        <f t="shared" si="19"/>
        <v>0.013643392050450232</v>
      </c>
      <c r="T50" s="17">
        <f t="shared" si="19"/>
        <v>0.010611527150350181</v>
      </c>
      <c r="U50" s="17">
        <f t="shared" si="19"/>
        <v>0.009095594700300155</v>
      </c>
      <c r="V50" s="17">
        <f t="shared" si="19"/>
        <v>0.0015159324500500257</v>
      </c>
      <c r="W50" s="17">
        <f t="shared" si="19"/>
        <v>0</v>
      </c>
      <c r="X50" s="17">
        <f t="shared" si="19"/>
        <v>0.03335051390110057</v>
      </c>
      <c r="Y50" s="17">
        <f t="shared" si="19"/>
        <v>0.2713519085589546</v>
      </c>
      <c r="Z50" s="17">
        <f t="shared" si="19"/>
        <v>0.11672679865385198</v>
      </c>
    </row>
    <row r="51" spans="1:26" ht="26.25" customHeight="1">
      <c r="A51" s="6" t="s">
        <v>33</v>
      </c>
      <c r="B51" s="17">
        <f aca="true" t="shared" si="20" ref="B51:Z51">B15/$B$34*100</f>
        <v>0.39262650456295667</v>
      </c>
      <c r="C51" s="17">
        <f t="shared" si="20"/>
        <v>0.006063729800200103</v>
      </c>
      <c r="D51" s="17">
        <f t="shared" si="20"/>
        <v>0.01819118940060031</v>
      </c>
      <c r="E51" s="17">
        <f t="shared" si="20"/>
        <v>0.03335051390110057</v>
      </c>
      <c r="F51" s="17">
        <f t="shared" si="20"/>
        <v>0.025770851650850437</v>
      </c>
      <c r="G51" s="17">
        <f t="shared" si="20"/>
        <v>0.01819118940060031</v>
      </c>
      <c r="H51" s="48">
        <f t="shared" si="20"/>
        <v>0.013643392050450232</v>
      </c>
      <c r="I51" s="48">
        <f t="shared" si="20"/>
        <v>0.012127459600400205</v>
      </c>
      <c r="J51" s="48">
        <f t="shared" si="20"/>
        <v>0.010611527150350181</v>
      </c>
      <c r="K51" s="48">
        <f t="shared" si="20"/>
        <v>0.025770851650850437</v>
      </c>
      <c r="L51" s="48">
        <f t="shared" si="20"/>
        <v>0.03638237880120062</v>
      </c>
      <c r="M51" s="17">
        <f t="shared" si="20"/>
        <v>0.040930176151350695</v>
      </c>
      <c r="N51" s="17">
        <f t="shared" si="20"/>
        <v>0.031834581451050545</v>
      </c>
      <c r="O51" s="17">
        <f t="shared" si="20"/>
        <v>0.022738986750750385</v>
      </c>
      <c r="P51" s="17">
        <f t="shared" si="20"/>
        <v>0.025770851650850437</v>
      </c>
      <c r="Q51" s="17">
        <f t="shared" si="20"/>
        <v>0.030318649001000515</v>
      </c>
      <c r="R51" s="17">
        <f t="shared" si="20"/>
        <v>0.009095594700300155</v>
      </c>
      <c r="S51" s="17">
        <f t="shared" si="20"/>
        <v>0.013643392050450232</v>
      </c>
      <c r="T51" s="17">
        <f t="shared" si="20"/>
        <v>0.012127459600400205</v>
      </c>
      <c r="U51" s="17">
        <f t="shared" si="20"/>
        <v>0.0015159324500500257</v>
      </c>
      <c r="V51" s="17">
        <f t="shared" si="20"/>
        <v>0.0045477973501500775</v>
      </c>
      <c r="W51" s="17">
        <f t="shared" si="20"/>
        <v>0</v>
      </c>
      <c r="X51" s="17">
        <f t="shared" si="20"/>
        <v>0.057605433101900985</v>
      </c>
      <c r="Y51" s="17">
        <f t="shared" si="20"/>
        <v>0.23800139465785405</v>
      </c>
      <c r="Z51" s="17">
        <f t="shared" si="20"/>
        <v>0.09701967680320164</v>
      </c>
    </row>
    <row r="52" spans="1:26" ht="26.25" customHeight="1">
      <c r="A52" s="6" t="s">
        <v>34</v>
      </c>
      <c r="B52" s="17">
        <f aca="true" t="shared" si="21" ref="B52:Z52">B16/$B$34*100</f>
        <v>2.890883182245399</v>
      </c>
      <c r="C52" s="17">
        <f t="shared" si="21"/>
        <v>0.11672679865385198</v>
      </c>
      <c r="D52" s="17">
        <f t="shared" si="21"/>
        <v>0.1409817178546524</v>
      </c>
      <c r="E52" s="17">
        <f t="shared" si="21"/>
        <v>0.11369493375375193</v>
      </c>
      <c r="F52" s="17">
        <f t="shared" si="21"/>
        <v>0.13188612315435225</v>
      </c>
      <c r="G52" s="17">
        <f t="shared" si="21"/>
        <v>0.16523663705545283</v>
      </c>
      <c r="H52" s="48">
        <f t="shared" si="21"/>
        <v>0.13946578540460236</v>
      </c>
      <c r="I52" s="48">
        <f t="shared" si="21"/>
        <v>0.1470454476548525</v>
      </c>
      <c r="J52" s="48">
        <f t="shared" si="21"/>
        <v>0.1697844344056029</v>
      </c>
      <c r="K52" s="48">
        <f t="shared" si="21"/>
        <v>0.1697844344056029</v>
      </c>
      <c r="L52" s="48">
        <f t="shared" si="21"/>
        <v>0.19858715095655335</v>
      </c>
      <c r="M52" s="17">
        <f t="shared" si="21"/>
        <v>0.20161901585665343</v>
      </c>
      <c r="N52" s="17">
        <f t="shared" si="21"/>
        <v>0.19707121850650336</v>
      </c>
      <c r="O52" s="17">
        <f t="shared" si="21"/>
        <v>0.2289057999575539</v>
      </c>
      <c r="P52" s="17">
        <f t="shared" si="21"/>
        <v>0.2137464754570536</v>
      </c>
      <c r="Q52" s="17">
        <f t="shared" si="21"/>
        <v>0.2001030834066034</v>
      </c>
      <c r="R52" s="17">
        <f t="shared" si="21"/>
        <v>0.09853560925325168</v>
      </c>
      <c r="S52" s="17">
        <f t="shared" si="21"/>
        <v>0.10308340660340175</v>
      </c>
      <c r="T52" s="17">
        <f t="shared" si="21"/>
        <v>0.09853560925325168</v>
      </c>
      <c r="U52" s="17">
        <f t="shared" si="21"/>
        <v>0.04547797350150077</v>
      </c>
      <c r="V52" s="17">
        <f t="shared" si="21"/>
        <v>0.009095594700300155</v>
      </c>
      <c r="W52" s="17">
        <f t="shared" si="21"/>
        <v>0.0015159324500500257</v>
      </c>
      <c r="X52" s="17">
        <f t="shared" si="21"/>
        <v>0.3714034502622563</v>
      </c>
      <c r="Y52" s="17">
        <f t="shared" si="21"/>
        <v>1.7493860473577298</v>
      </c>
      <c r="Z52" s="17">
        <f t="shared" si="21"/>
        <v>0.7700936846254132</v>
      </c>
    </row>
    <row r="53" spans="1:26" ht="26.25" customHeight="1">
      <c r="A53" s="6" t="s">
        <v>35</v>
      </c>
      <c r="B53" s="17">
        <f aca="true" t="shared" si="22" ref="B53:Z53">B17/$B$34*100</f>
        <v>2.1602037413212867</v>
      </c>
      <c r="C53" s="17">
        <f t="shared" si="22"/>
        <v>0.16826850195555285</v>
      </c>
      <c r="D53" s="17">
        <f t="shared" si="22"/>
        <v>0.14249765030470243</v>
      </c>
      <c r="E53" s="17">
        <f t="shared" si="22"/>
        <v>0.118242731103902</v>
      </c>
      <c r="F53" s="17">
        <f t="shared" si="22"/>
        <v>0.10308340660340175</v>
      </c>
      <c r="G53" s="17">
        <f t="shared" si="22"/>
        <v>0.11975866355395204</v>
      </c>
      <c r="H53" s="48">
        <f t="shared" si="22"/>
        <v>0.175848164205803</v>
      </c>
      <c r="I53" s="48">
        <f t="shared" si="22"/>
        <v>0.16372070460540278</v>
      </c>
      <c r="J53" s="48">
        <f t="shared" si="22"/>
        <v>0.15614104235515266</v>
      </c>
      <c r="K53" s="48">
        <f t="shared" si="22"/>
        <v>0.12733832580420218</v>
      </c>
      <c r="L53" s="48">
        <f t="shared" si="22"/>
        <v>0.16523663705545283</v>
      </c>
      <c r="M53" s="17">
        <f t="shared" si="22"/>
        <v>0.13946578540460236</v>
      </c>
      <c r="N53" s="17">
        <f t="shared" si="22"/>
        <v>0.10156747415335174</v>
      </c>
      <c r="O53" s="17">
        <f t="shared" si="22"/>
        <v>0.10459933905345177</v>
      </c>
      <c r="P53" s="17">
        <f t="shared" si="22"/>
        <v>0.1000515417033017</v>
      </c>
      <c r="Q53" s="17">
        <f t="shared" si="22"/>
        <v>0.08640814965285147</v>
      </c>
      <c r="R53" s="17">
        <f t="shared" si="22"/>
        <v>0.056089500651850956</v>
      </c>
      <c r="S53" s="17">
        <f t="shared" si="22"/>
        <v>0.06670102780220113</v>
      </c>
      <c r="T53" s="17">
        <f t="shared" si="22"/>
        <v>0.04850983840160082</v>
      </c>
      <c r="U53" s="17">
        <f t="shared" si="22"/>
        <v>0.010611527150350181</v>
      </c>
      <c r="V53" s="17">
        <f t="shared" si="22"/>
        <v>0.006063729800200103</v>
      </c>
      <c r="W53" s="17">
        <f t="shared" si="22"/>
        <v>0</v>
      </c>
      <c r="X53" s="17">
        <f t="shared" si="22"/>
        <v>0.42900888336415727</v>
      </c>
      <c r="Y53" s="17">
        <f t="shared" si="22"/>
        <v>1.3567595427947732</v>
      </c>
      <c r="Z53" s="17">
        <f t="shared" si="22"/>
        <v>0.3744353151623564</v>
      </c>
    </row>
    <row r="54" spans="1:26" ht="26.25" customHeight="1">
      <c r="A54" s="6" t="s">
        <v>36</v>
      </c>
      <c r="B54" s="17">
        <f aca="true" t="shared" si="23" ref="B54:Z54">B18/$B$34*100</f>
        <v>1.890367765212382</v>
      </c>
      <c r="C54" s="17">
        <f t="shared" si="23"/>
        <v>0.13340205560440227</v>
      </c>
      <c r="D54" s="17">
        <f t="shared" si="23"/>
        <v>0.1470454476548525</v>
      </c>
      <c r="E54" s="17">
        <f t="shared" si="23"/>
        <v>0.13794985295455234</v>
      </c>
      <c r="F54" s="17">
        <f t="shared" si="23"/>
        <v>0.11217900130370191</v>
      </c>
      <c r="G54" s="17">
        <f t="shared" si="23"/>
        <v>0.07882848740260134</v>
      </c>
      <c r="H54" s="48">
        <f t="shared" si="23"/>
        <v>0.10459933905345177</v>
      </c>
      <c r="I54" s="48">
        <f t="shared" si="23"/>
        <v>0.118242731103902</v>
      </c>
      <c r="J54" s="48">
        <f t="shared" si="23"/>
        <v>0.15159324500500257</v>
      </c>
      <c r="K54" s="48">
        <f t="shared" si="23"/>
        <v>0.15614104235515266</v>
      </c>
      <c r="L54" s="48">
        <f t="shared" si="23"/>
        <v>0.13188612315435225</v>
      </c>
      <c r="M54" s="17">
        <f t="shared" si="23"/>
        <v>0.1061152715035018</v>
      </c>
      <c r="N54" s="17">
        <f t="shared" si="23"/>
        <v>0.06366916290210109</v>
      </c>
      <c r="O54" s="17">
        <f t="shared" si="23"/>
        <v>0.08640814965285147</v>
      </c>
      <c r="P54" s="17">
        <f t="shared" si="23"/>
        <v>0.10763120395355183</v>
      </c>
      <c r="Q54" s="17">
        <f t="shared" si="23"/>
        <v>0.10763120395355183</v>
      </c>
      <c r="R54" s="17">
        <f t="shared" si="23"/>
        <v>0.054573568201800926</v>
      </c>
      <c r="S54" s="17">
        <f t="shared" si="23"/>
        <v>0.04850983840160082</v>
      </c>
      <c r="T54" s="17">
        <f t="shared" si="23"/>
        <v>0.027286784100900463</v>
      </c>
      <c r="U54" s="17">
        <f t="shared" si="23"/>
        <v>0.013643392050450232</v>
      </c>
      <c r="V54" s="17">
        <f t="shared" si="23"/>
        <v>0.0030318649001000514</v>
      </c>
      <c r="W54" s="17">
        <f t="shared" si="23"/>
        <v>0</v>
      </c>
      <c r="X54" s="17">
        <f t="shared" si="23"/>
        <v>0.4183973562138071</v>
      </c>
      <c r="Y54" s="17">
        <f t="shared" si="23"/>
        <v>1.109662553436619</v>
      </c>
      <c r="Z54" s="17">
        <f t="shared" si="23"/>
        <v>0.36230785556195616</v>
      </c>
    </row>
    <row r="55" spans="1:26" ht="26.25" customHeight="1">
      <c r="A55" s="6" t="s">
        <v>37</v>
      </c>
      <c r="B55" s="17">
        <f aca="true" t="shared" si="24" ref="B55:Z55">B19/$B$34*100</f>
        <v>2.35727495982779</v>
      </c>
      <c r="C55" s="17">
        <f t="shared" si="24"/>
        <v>0.1576569748052027</v>
      </c>
      <c r="D55" s="17">
        <f t="shared" si="24"/>
        <v>0.1591729072552527</v>
      </c>
      <c r="E55" s="17">
        <f t="shared" si="24"/>
        <v>0.2228420701573538</v>
      </c>
      <c r="F55" s="17">
        <f t="shared" si="24"/>
        <v>0.16826850195555285</v>
      </c>
      <c r="G55" s="17">
        <f t="shared" si="24"/>
        <v>0.10914713640360185</v>
      </c>
      <c r="H55" s="48">
        <f t="shared" si="24"/>
        <v>0.09550374435315162</v>
      </c>
      <c r="I55" s="48">
        <f t="shared" si="24"/>
        <v>0.14249765030470243</v>
      </c>
      <c r="J55" s="48">
        <f t="shared" si="24"/>
        <v>0.16523663705545283</v>
      </c>
      <c r="K55" s="48">
        <f t="shared" si="24"/>
        <v>0.18645969135615315</v>
      </c>
      <c r="L55" s="48">
        <f t="shared" si="24"/>
        <v>0.15462510990510264</v>
      </c>
      <c r="M55" s="17">
        <f t="shared" si="24"/>
        <v>0.11521086620380197</v>
      </c>
      <c r="N55" s="17">
        <f t="shared" si="24"/>
        <v>0.09550374435315162</v>
      </c>
      <c r="O55" s="17">
        <f t="shared" si="24"/>
        <v>0.1288542582542522</v>
      </c>
      <c r="P55" s="17">
        <f t="shared" si="24"/>
        <v>0.15159324500500257</v>
      </c>
      <c r="Q55" s="17">
        <f t="shared" si="24"/>
        <v>0.14401358275475246</v>
      </c>
      <c r="R55" s="17">
        <f t="shared" si="24"/>
        <v>0.07276475760240124</v>
      </c>
      <c r="S55" s="17">
        <f t="shared" si="24"/>
        <v>0.040930176151350695</v>
      </c>
      <c r="T55" s="17">
        <f t="shared" si="24"/>
        <v>0.021223054300700362</v>
      </c>
      <c r="U55" s="17">
        <f t="shared" si="24"/>
        <v>0.021223054300700362</v>
      </c>
      <c r="V55" s="17">
        <f t="shared" si="24"/>
        <v>0.0045477973501500775</v>
      </c>
      <c r="W55" s="17">
        <f t="shared" si="24"/>
        <v>0</v>
      </c>
      <c r="X55" s="17">
        <f t="shared" si="24"/>
        <v>0.5396719522178092</v>
      </c>
      <c r="Y55" s="17">
        <f t="shared" si="24"/>
        <v>1.3613073401449232</v>
      </c>
      <c r="Z55" s="17">
        <f t="shared" si="24"/>
        <v>0.45629566746505773</v>
      </c>
    </row>
    <row r="56" spans="1:26" ht="26.25" customHeight="1">
      <c r="A56" s="6" t="s">
        <v>38</v>
      </c>
      <c r="B56" s="17">
        <f aca="true" t="shared" si="25" ref="B56:G56">B20/$B$34*100</f>
        <v>7.202195070187672</v>
      </c>
      <c r="C56" s="17">
        <f t="shared" si="25"/>
        <v>0.37898311251250644</v>
      </c>
      <c r="D56" s="17">
        <f t="shared" si="25"/>
        <v>0.49419397871630844</v>
      </c>
      <c r="E56" s="17">
        <f t="shared" si="25"/>
        <v>0.5017736409665585</v>
      </c>
      <c r="F56" s="17">
        <f t="shared" si="25"/>
        <v>0.4441682078646575</v>
      </c>
      <c r="G56" s="17">
        <f t="shared" si="25"/>
        <v>0.3410848012612558</v>
      </c>
      <c r="H56" s="48">
        <f aca="true" t="shared" si="26" ref="H56:Z56">H20/$B$34*100</f>
        <v>0.30773428736015523</v>
      </c>
      <c r="I56" s="48">
        <f t="shared" si="26"/>
        <v>0.38049904496255643</v>
      </c>
      <c r="J56" s="48">
        <f t="shared" si="26"/>
        <v>0.4911621138162084</v>
      </c>
      <c r="K56" s="48">
        <f t="shared" si="26"/>
        <v>0.49419397871630844</v>
      </c>
      <c r="L56" s="48">
        <f t="shared" si="26"/>
        <v>0.6215323045205106</v>
      </c>
      <c r="M56" s="17">
        <f t="shared" si="26"/>
        <v>0.45174787011490763</v>
      </c>
      <c r="N56" s="17">
        <f t="shared" si="26"/>
        <v>0.35624412576175607</v>
      </c>
      <c r="O56" s="17">
        <f t="shared" si="26"/>
        <v>0.3289573416608556</v>
      </c>
      <c r="P56" s="17">
        <f t="shared" si="26"/>
        <v>0.4168814237637571</v>
      </c>
      <c r="Q56" s="17">
        <f t="shared" si="26"/>
        <v>0.469939059515508</v>
      </c>
      <c r="R56" s="17">
        <f t="shared" si="26"/>
        <v>0.23951732710790408</v>
      </c>
      <c r="S56" s="17">
        <f t="shared" si="26"/>
        <v>0.25467665160840436</v>
      </c>
      <c r="T56" s="17">
        <f t="shared" si="26"/>
        <v>0.14249765030470243</v>
      </c>
      <c r="U56" s="17">
        <f t="shared" si="26"/>
        <v>0.06821696025225116</v>
      </c>
      <c r="V56" s="17">
        <f t="shared" si="26"/>
        <v>0.016675256950550284</v>
      </c>
      <c r="W56" s="17">
        <f t="shared" si="26"/>
        <v>0.0015159324500500257</v>
      </c>
      <c r="X56" s="17">
        <f t="shared" si="26"/>
        <v>1.3749507321953733</v>
      </c>
      <c r="Y56" s="17">
        <f t="shared" si="26"/>
        <v>4.217324076039172</v>
      </c>
      <c r="Z56" s="17">
        <f t="shared" si="26"/>
        <v>1.6099202619531274</v>
      </c>
    </row>
    <row r="57" spans="1:26" ht="26.25" customHeight="1">
      <c r="A57" s="6" t="s">
        <v>39</v>
      </c>
      <c r="B57" s="17">
        <f aca="true" t="shared" si="27" ref="B57:Q70">B21/$B$34*100</f>
        <v>1.0869235666858685</v>
      </c>
      <c r="C57" s="17">
        <f t="shared" si="27"/>
        <v>0.042446108601400724</v>
      </c>
      <c r="D57" s="17">
        <f t="shared" si="27"/>
        <v>0.0530576357517509</v>
      </c>
      <c r="E57" s="17">
        <f t="shared" si="27"/>
        <v>0.05002577085165085</v>
      </c>
      <c r="F57" s="17">
        <f t="shared" si="27"/>
        <v>0.0530576357517509</v>
      </c>
      <c r="G57" s="17">
        <f t="shared" si="27"/>
        <v>0.06215323045205105</v>
      </c>
      <c r="H57" s="48">
        <f t="shared" si="27"/>
        <v>0.03941424370130067</v>
      </c>
      <c r="I57" s="48">
        <f t="shared" si="27"/>
        <v>0.057605433101900985</v>
      </c>
      <c r="J57" s="48">
        <f t="shared" si="27"/>
        <v>0.04396204105145075</v>
      </c>
      <c r="K57" s="48">
        <f t="shared" si="27"/>
        <v>0.04547797350150077</v>
      </c>
      <c r="L57" s="48">
        <f t="shared" si="27"/>
        <v>0.054573568201800926</v>
      </c>
      <c r="M57" s="17">
        <f t="shared" si="27"/>
        <v>0.0469939059515508</v>
      </c>
      <c r="N57" s="17">
        <f t="shared" si="27"/>
        <v>0.07579662250250128</v>
      </c>
      <c r="O57" s="17">
        <f t="shared" si="27"/>
        <v>0.07124882515235122</v>
      </c>
      <c r="P57" s="17">
        <f t="shared" si="27"/>
        <v>0.0939878119031016</v>
      </c>
      <c r="Q57" s="17">
        <f t="shared" si="27"/>
        <v>0.06215323045205105</v>
      </c>
      <c r="R57" s="17">
        <f aca="true" t="shared" si="28" ref="R57:Z57">R21/$B$34*100</f>
        <v>0.040930176151350695</v>
      </c>
      <c r="S57" s="17">
        <f t="shared" si="28"/>
        <v>0.0651850953521511</v>
      </c>
      <c r="T57" s="17">
        <f t="shared" si="28"/>
        <v>0.07579662250250128</v>
      </c>
      <c r="U57" s="17">
        <f t="shared" si="28"/>
        <v>0.03789831125125064</v>
      </c>
      <c r="V57" s="17">
        <f t="shared" si="28"/>
        <v>0.010611527150350181</v>
      </c>
      <c r="W57" s="17">
        <f t="shared" si="28"/>
        <v>0.0045477973501500775</v>
      </c>
      <c r="X57" s="17">
        <f t="shared" si="28"/>
        <v>0.14552951520480248</v>
      </c>
      <c r="Y57" s="17">
        <f t="shared" si="28"/>
        <v>0.5502834793681594</v>
      </c>
      <c r="Z57" s="17">
        <f t="shared" si="28"/>
        <v>0.3911105721129067</v>
      </c>
    </row>
    <row r="58" spans="1:26" ht="26.25" customHeight="1">
      <c r="A58" s="6" t="s">
        <v>40</v>
      </c>
      <c r="B58" s="17">
        <f t="shared" si="27"/>
        <v>4.08240608798472</v>
      </c>
      <c r="C58" s="17">
        <f t="shared" si="27"/>
        <v>0.23042173240760394</v>
      </c>
      <c r="D58" s="17">
        <f t="shared" si="27"/>
        <v>0.234969529757754</v>
      </c>
      <c r="E58" s="17">
        <f t="shared" si="27"/>
        <v>0.25619258405845435</v>
      </c>
      <c r="F58" s="17">
        <f t="shared" si="27"/>
        <v>0.23951732710790408</v>
      </c>
      <c r="G58" s="17">
        <f t="shared" si="27"/>
        <v>0.2061668132068035</v>
      </c>
      <c r="H58" s="48">
        <f t="shared" si="27"/>
        <v>0.21526240790710366</v>
      </c>
      <c r="I58" s="48">
        <f t="shared" si="27"/>
        <v>0.2122305430070036</v>
      </c>
      <c r="J58" s="48">
        <f t="shared" si="27"/>
        <v>0.29105903040960496</v>
      </c>
      <c r="K58" s="48">
        <f t="shared" si="27"/>
        <v>0.25619258405845435</v>
      </c>
      <c r="L58" s="48">
        <f t="shared" si="27"/>
        <v>0.2758997059091047</v>
      </c>
      <c r="M58" s="17">
        <f t="shared" si="27"/>
        <v>0.2819634357093048</v>
      </c>
      <c r="N58" s="17">
        <f t="shared" si="27"/>
        <v>0.23345359730770396</v>
      </c>
      <c r="O58" s="17">
        <f t="shared" si="27"/>
        <v>0.2607403814086044</v>
      </c>
      <c r="P58" s="17">
        <f t="shared" si="27"/>
        <v>0.2774156383591547</v>
      </c>
      <c r="Q58" s="17">
        <f t="shared" si="27"/>
        <v>0.24103325955795407</v>
      </c>
      <c r="R58" s="17">
        <f aca="true" t="shared" si="29" ref="R58:Z58">R22/$B$34*100</f>
        <v>0.13188612315435225</v>
      </c>
      <c r="S58" s="17">
        <f t="shared" si="29"/>
        <v>0.11217900130370191</v>
      </c>
      <c r="T58" s="17">
        <f t="shared" si="29"/>
        <v>0.08640814965285147</v>
      </c>
      <c r="U58" s="17">
        <f t="shared" si="29"/>
        <v>0.028802716550950493</v>
      </c>
      <c r="V58" s="17">
        <f t="shared" si="29"/>
        <v>0.009095594700300155</v>
      </c>
      <c r="W58" s="17">
        <f t="shared" si="29"/>
        <v>0.0015159324500500257</v>
      </c>
      <c r="X58" s="17">
        <f t="shared" si="29"/>
        <v>0.7215838462238122</v>
      </c>
      <c r="Y58" s="17">
        <f t="shared" si="29"/>
        <v>2.472485826031592</v>
      </c>
      <c r="Z58" s="17">
        <f t="shared" si="29"/>
        <v>0.888336415729315</v>
      </c>
    </row>
    <row r="59" spans="1:26" ht="26.25" customHeight="1">
      <c r="A59" s="6" t="s">
        <v>41</v>
      </c>
      <c r="B59" s="17">
        <f t="shared" si="27"/>
        <v>2.005578631416184</v>
      </c>
      <c r="C59" s="17">
        <f t="shared" si="27"/>
        <v>0.1227905284540521</v>
      </c>
      <c r="D59" s="17">
        <f t="shared" si="27"/>
        <v>0.07579662250250128</v>
      </c>
      <c r="E59" s="17">
        <f t="shared" si="27"/>
        <v>0.10156747415335174</v>
      </c>
      <c r="F59" s="17">
        <f t="shared" si="27"/>
        <v>0.09247187945305158</v>
      </c>
      <c r="G59" s="17">
        <f t="shared" si="27"/>
        <v>0.15462510990510264</v>
      </c>
      <c r="H59" s="48">
        <f t="shared" si="27"/>
        <v>0.14249765030470243</v>
      </c>
      <c r="I59" s="48">
        <f t="shared" si="27"/>
        <v>0.1227905284540521</v>
      </c>
      <c r="J59" s="48">
        <f t="shared" si="27"/>
        <v>0.12127459600400206</v>
      </c>
      <c r="K59" s="48">
        <f t="shared" si="27"/>
        <v>0.08640814965285147</v>
      </c>
      <c r="L59" s="48">
        <f t="shared" si="27"/>
        <v>0.10914713640360185</v>
      </c>
      <c r="M59" s="17">
        <f t="shared" si="27"/>
        <v>0.14249765030470243</v>
      </c>
      <c r="N59" s="17">
        <f t="shared" si="27"/>
        <v>0.1576569748052027</v>
      </c>
      <c r="O59" s="17">
        <f t="shared" si="27"/>
        <v>0.13340205560440227</v>
      </c>
      <c r="P59" s="17">
        <f t="shared" si="27"/>
        <v>0.1227905284540521</v>
      </c>
      <c r="Q59" s="17">
        <f t="shared" si="27"/>
        <v>0.10914713640360185</v>
      </c>
      <c r="R59" s="17">
        <f aca="true" t="shared" si="30" ref="R59:Z59">R23/$B$34*100</f>
        <v>0.06973289270230118</v>
      </c>
      <c r="S59" s="17">
        <f t="shared" si="30"/>
        <v>0.07276475760240124</v>
      </c>
      <c r="T59" s="17">
        <f t="shared" si="30"/>
        <v>0.04850983840160082</v>
      </c>
      <c r="U59" s="17">
        <f t="shared" si="30"/>
        <v>0.013643392050450232</v>
      </c>
      <c r="V59" s="17">
        <f t="shared" si="30"/>
        <v>0.006063729800200103</v>
      </c>
      <c r="W59" s="17">
        <f t="shared" si="30"/>
        <v>0</v>
      </c>
      <c r="X59" s="17">
        <f t="shared" si="30"/>
        <v>0.3001546251099051</v>
      </c>
      <c r="Y59" s="17">
        <f t="shared" si="30"/>
        <v>1.2627717308916715</v>
      </c>
      <c r="Z59" s="17">
        <f t="shared" si="30"/>
        <v>0.4426522754146075</v>
      </c>
    </row>
    <row r="60" spans="1:26" ht="26.25" customHeight="1">
      <c r="A60" s="6" t="s">
        <v>42</v>
      </c>
      <c r="B60" s="17">
        <f t="shared" si="27"/>
        <v>6.103144043901404</v>
      </c>
      <c r="C60" s="17">
        <f t="shared" si="27"/>
        <v>0.3971743019131067</v>
      </c>
      <c r="D60" s="17">
        <f t="shared" si="27"/>
        <v>0.5229966952672589</v>
      </c>
      <c r="E60" s="17">
        <f t="shared" si="27"/>
        <v>0.4244610860140072</v>
      </c>
      <c r="F60" s="17">
        <f t="shared" si="27"/>
        <v>0.31682988206045537</v>
      </c>
      <c r="G60" s="17">
        <f t="shared" si="27"/>
        <v>0.236485462207804</v>
      </c>
      <c r="H60" s="48">
        <f t="shared" si="27"/>
        <v>0.25012885425825426</v>
      </c>
      <c r="I60" s="48">
        <f t="shared" si="27"/>
        <v>0.3365370039111057</v>
      </c>
      <c r="J60" s="48">
        <f t="shared" si="27"/>
        <v>0.44871600521480765</v>
      </c>
      <c r="K60" s="48">
        <f t="shared" si="27"/>
        <v>0.4472000727647576</v>
      </c>
      <c r="L60" s="48">
        <f t="shared" si="27"/>
        <v>0.4138495588636571</v>
      </c>
      <c r="M60" s="17">
        <f t="shared" si="27"/>
        <v>0.3714034502622563</v>
      </c>
      <c r="N60" s="17">
        <f t="shared" si="27"/>
        <v>0.2895430979595549</v>
      </c>
      <c r="O60" s="17">
        <f t="shared" si="27"/>
        <v>0.31682988206045537</v>
      </c>
      <c r="P60" s="17">
        <f t="shared" si="27"/>
        <v>0.3365370039111057</v>
      </c>
      <c r="Q60" s="17">
        <f t="shared" si="27"/>
        <v>0.3895946396628566</v>
      </c>
      <c r="R60" s="17">
        <f aca="true" t="shared" si="31" ref="R60:Z60">R24/$B$34*100</f>
        <v>0.24103325955795407</v>
      </c>
      <c r="S60" s="17">
        <f t="shared" si="31"/>
        <v>0.2182942728072037</v>
      </c>
      <c r="T60" s="17">
        <f t="shared" si="31"/>
        <v>0.10914713640360185</v>
      </c>
      <c r="U60" s="17">
        <f t="shared" si="31"/>
        <v>0.025770851650850437</v>
      </c>
      <c r="V60" s="17">
        <f t="shared" si="31"/>
        <v>0.009095594700300155</v>
      </c>
      <c r="W60" s="17">
        <f t="shared" si="31"/>
        <v>0.0015159324500500257</v>
      </c>
      <c r="X60" s="17">
        <f t="shared" si="31"/>
        <v>1.3446320831943728</v>
      </c>
      <c r="Y60" s="17">
        <f t="shared" si="31"/>
        <v>3.427523269563108</v>
      </c>
      <c r="Z60" s="17">
        <f t="shared" si="31"/>
        <v>1.3309886911439226</v>
      </c>
    </row>
    <row r="61" spans="1:26" ht="26.25" customHeight="1">
      <c r="A61" s="6" t="s">
        <v>43</v>
      </c>
      <c r="B61" s="17">
        <f t="shared" si="27"/>
        <v>4.547797350150078</v>
      </c>
      <c r="C61" s="17">
        <f t="shared" si="27"/>
        <v>0.24406512445805414</v>
      </c>
      <c r="D61" s="17">
        <f t="shared" si="27"/>
        <v>0.3592759906618561</v>
      </c>
      <c r="E61" s="17">
        <f t="shared" si="27"/>
        <v>0.31986174696055547</v>
      </c>
      <c r="F61" s="17">
        <f t="shared" si="27"/>
        <v>0.2789315708092047</v>
      </c>
      <c r="G61" s="17">
        <f t="shared" si="27"/>
        <v>0.21981020525725375</v>
      </c>
      <c r="H61" s="48">
        <f t="shared" si="27"/>
        <v>0.24406512445805414</v>
      </c>
      <c r="I61" s="48">
        <f t="shared" si="27"/>
        <v>0.25619258405845435</v>
      </c>
      <c r="J61" s="48">
        <f t="shared" si="27"/>
        <v>0.294090895309705</v>
      </c>
      <c r="K61" s="48">
        <f t="shared" si="27"/>
        <v>0.295606827759755</v>
      </c>
      <c r="L61" s="48">
        <f t="shared" si="27"/>
        <v>0.2895430979595549</v>
      </c>
      <c r="M61" s="17">
        <f t="shared" si="27"/>
        <v>0.29105903040960496</v>
      </c>
      <c r="N61" s="17">
        <f t="shared" si="27"/>
        <v>0.20161901585665343</v>
      </c>
      <c r="O61" s="17">
        <f t="shared" si="27"/>
        <v>0.2486129218082042</v>
      </c>
      <c r="P61" s="17">
        <f t="shared" si="27"/>
        <v>0.30773428736015523</v>
      </c>
      <c r="Q61" s="17">
        <f t="shared" si="27"/>
        <v>0.29712276020980505</v>
      </c>
      <c r="R61" s="17">
        <f aca="true" t="shared" si="32" ref="R61:Z61">R25/$B$34*100</f>
        <v>0.1470454476548525</v>
      </c>
      <c r="S61" s="17">
        <f t="shared" si="32"/>
        <v>0.16220477215535276</v>
      </c>
      <c r="T61" s="17">
        <f t="shared" si="32"/>
        <v>0.06366916290210109</v>
      </c>
      <c r="U61" s="17">
        <f t="shared" si="32"/>
        <v>0.019707121850650336</v>
      </c>
      <c r="V61" s="17">
        <f t="shared" si="32"/>
        <v>0.007579662250250129</v>
      </c>
      <c r="W61" s="17">
        <f t="shared" si="32"/>
        <v>0</v>
      </c>
      <c r="X61" s="17">
        <f t="shared" si="32"/>
        <v>0.9232028620804658</v>
      </c>
      <c r="Y61" s="17">
        <f t="shared" si="32"/>
        <v>2.6195312736864445</v>
      </c>
      <c r="Z61" s="17">
        <f t="shared" si="32"/>
        <v>1.005063214383167</v>
      </c>
    </row>
    <row r="62" spans="1:26" ht="26.25" customHeight="1">
      <c r="A62" s="6" t="s">
        <v>44</v>
      </c>
      <c r="B62" s="17">
        <f t="shared" si="27"/>
        <v>6.908104174877967</v>
      </c>
      <c r="C62" s="17">
        <f t="shared" si="27"/>
        <v>0.4002061668132068</v>
      </c>
      <c r="D62" s="17">
        <f t="shared" si="27"/>
        <v>0.469939059515508</v>
      </c>
      <c r="E62" s="17">
        <f t="shared" si="27"/>
        <v>0.4456841403147076</v>
      </c>
      <c r="F62" s="17">
        <f t="shared" si="27"/>
        <v>0.4183973562138071</v>
      </c>
      <c r="G62" s="17">
        <f t="shared" si="27"/>
        <v>0.3714034502622563</v>
      </c>
      <c r="H62" s="48">
        <f t="shared" si="27"/>
        <v>0.3971743019131067</v>
      </c>
      <c r="I62" s="48">
        <f t="shared" si="27"/>
        <v>0.40323803171330685</v>
      </c>
      <c r="J62" s="48">
        <f t="shared" si="27"/>
        <v>0.4456841403147076</v>
      </c>
      <c r="K62" s="48">
        <f t="shared" si="27"/>
        <v>0.5139011005669587</v>
      </c>
      <c r="L62" s="48">
        <f t="shared" si="27"/>
        <v>0.5320922899675591</v>
      </c>
      <c r="M62" s="17">
        <f t="shared" si="27"/>
        <v>0.4472000727647576</v>
      </c>
      <c r="N62" s="17">
        <f t="shared" si="27"/>
        <v>0.3698875178122063</v>
      </c>
      <c r="O62" s="17">
        <f t="shared" si="27"/>
        <v>0.31986174696055547</v>
      </c>
      <c r="P62" s="17">
        <f t="shared" si="27"/>
        <v>0.3744353151623564</v>
      </c>
      <c r="Q62" s="17">
        <f t="shared" si="27"/>
        <v>0.40930176151350695</v>
      </c>
      <c r="R62" s="17">
        <f aca="true" t="shared" si="33" ref="R62:Z62">R26/$B$34*100</f>
        <v>0.2137464754570536</v>
      </c>
      <c r="S62" s="17">
        <f t="shared" si="33"/>
        <v>0.18191189400600308</v>
      </c>
      <c r="T62" s="17">
        <f t="shared" si="33"/>
        <v>0.1243064609041021</v>
      </c>
      <c r="U62" s="17">
        <f t="shared" si="33"/>
        <v>0.056089500651850956</v>
      </c>
      <c r="V62" s="17">
        <f t="shared" si="33"/>
        <v>0.009095594700300155</v>
      </c>
      <c r="W62" s="17">
        <f t="shared" si="33"/>
        <v>0.0045477973501500775</v>
      </c>
      <c r="X62" s="17">
        <f t="shared" si="33"/>
        <v>1.3158293666434224</v>
      </c>
      <c r="Y62" s="17">
        <f t="shared" si="33"/>
        <v>4.218840008489222</v>
      </c>
      <c r="Z62" s="17">
        <f t="shared" si="33"/>
        <v>1.3734347997453233</v>
      </c>
    </row>
    <row r="63" spans="1:26" ht="26.25" customHeight="1">
      <c r="A63" s="6" t="s">
        <v>45</v>
      </c>
      <c r="B63" s="17">
        <f t="shared" si="27"/>
        <v>2.0268016857168845</v>
      </c>
      <c r="C63" s="17">
        <f t="shared" si="27"/>
        <v>0.09853560925325168</v>
      </c>
      <c r="D63" s="17">
        <f t="shared" si="27"/>
        <v>0.11066306885365187</v>
      </c>
      <c r="E63" s="17">
        <f t="shared" si="27"/>
        <v>0.0939878119031016</v>
      </c>
      <c r="F63" s="17">
        <f t="shared" si="27"/>
        <v>0.12733832580420218</v>
      </c>
      <c r="G63" s="17">
        <f t="shared" si="27"/>
        <v>0.10763120395355183</v>
      </c>
      <c r="H63" s="48">
        <f t="shared" si="27"/>
        <v>0.10914713640360185</v>
      </c>
      <c r="I63" s="48">
        <f t="shared" si="27"/>
        <v>0.10914713640360185</v>
      </c>
      <c r="J63" s="48">
        <f t="shared" si="27"/>
        <v>0.0879240821029015</v>
      </c>
      <c r="K63" s="48">
        <f t="shared" si="27"/>
        <v>0.1303701907043022</v>
      </c>
      <c r="L63" s="48">
        <f t="shared" si="27"/>
        <v>0.13188612315435225</v>
      </c>
      <c r="M63" s="17">
        <f t="shared" si="27"/>
        <v>0.1243064609041021</v>
      </c>
      <c r="N63" s="17">
        <f t="shared" si="27"/>
        <v>0.1303701907043022</v>
      </c>
      <c r="O63" s="17">
        <f t="shared" si="27"/>
        <v>0.13188612315435225</v>
      </c>
      <c r="P63" s="17">
        <f t="shared" si="27"/>
        <v>0.1591729072552527</v>
      </c>
      <c r="Q63" s="17">
        <f t="shared" si="27"/>
        <v>0.15614104235515266</v>
      </c>
      <c r="R63" s="17">
        <f aca="true" t="shared" si="34" ref="R63:Z63">R27/$B$34*100</f>
        <v>0.08337628475275141</v>
      </c>
      <c r="S63" s="17">
        <f t="shared" si="34"/>
        <v>0.0651850953521511</v>
      </c>
      <c r="T63" s="17">
        <f t="shared" si="34"/>
        <v>0.03941424370130067</v>
      </c>
      <c r="U63" s="17">
        <f t="shared" si="34"/>
        <v>0.019707121850650336</v>
      </c>
      <c r="V63" s="17">
        <f t="shared" si="34"/>
        <v>0.009095594700300155</v>
      </c>
      <c r="W63" s="17">
        <f t="shared" si="34"/>
        <v>0.0015159324500500257</v>
      </c>
      <c r="X63" s="17">
        <f t="shared" si="34"/>
        <v>0.30318649001000514</v>
      </c>
      <c r="Y63" s="17">
        <f t="shared" si="34"/>
        <v>1.1900069732892702</v>
      </c>
      <c r="Z63" s="17">
        <f t="shared" si="34"/>
        <v>0.5336082224176091</v>
      </c>
    </row>
    <row r="64" spans="1:26" ht="26.25" customHeight="1">
      <c r="A64" s="6" t="s">
        <v>46</v>
      </c>
      <c r="B64" s="17">
        <f t="shared" si="27"/>
        <v>1.817603007609981</v>
      </c>
      <c r="C64" s="17">
        <f t="shared" si="27"/>
        <v>0.10156747415335174</v>
      </c>
      <c r="D64" s="17">
        <f t="shared" si="27"/>
        <v>0.09853560925325168</v>
      </c>
      <c r="E64" s="17">
        <f t="shared" si="27"/>
        <v>0.09247187945305158</v>
      </c>
      <c r="F64" s="17">
        <f t="shared" si="27"/>
        <v>0.07731255495255132</v>
      </c>
      <c r="G64" s="17">
        <f t="shared" si="27"/>
        <v>0.0651850953521511</v>
      </c>
      <c r="H64" s="48">
        <f t="shared" si="27"/>
        <v>0.08034441985265137</v>
      </c>
      <c r="I64" s="48">
        <f t="shared" si="27"/>
        <v>0.1061152715035018</v>
      </c>
      <c r="J64" s="48">
        <f t="shared" si="27"/>
        <v>0.10914713640360185</v>
      </c>
      <c r="K64" s="48">
        <f t="shared" si="27"/>
        <v>0.1000515417033017</v>
      </c>
      <c r="L64" s="48">
        <f t="shared" si="27"/>
        <v>0.10459933905345177</v>
      </c>
      <c r="M64" s="17">
        <f t="shared" si="27"/>
        <v>0.0879240821029015</v>
      </c>
      <c r="N64" s="17">
        <f t="shared" si="27"/>
        <v>0.08944001455295153</v>
      </c>
      <c r="O64" s="17">
        <f t="shared" si="27"/>
        <v>0.10763120395355183</v>
      </c>
      <c r="P64" s="17">
        <f t="shared" si="27"/>
        <v>0.13794985295455234</v>
      </c>
      <c r="Q64" s="17">
        <f t="shared" si="27"/>
        <v>0.1470454476548525</v>
      </c>
      <c r="R64" s="17">
        <f aca="true" t="shared" si="35" ref="R64:Z64">R28/$B$34*100</f>
        <v>0.08337628475275141</v>
      </c>
      <c r="S64" s="17">
        <f t="shared" si="35"/>
        <v>0.06973289270230118</v>
      </c>
      <c r="T64" s="17">
        <f t="shared" si="35"/>
        <v>0.07276475760240124</v>
      </c>
      <c r="U64" s="17">
        <f t="shared" si="35"/>
        <v>0.059121365551951</v>
      </c>
      <c r="V64" s="17">
        <f t="shared" si="35"/>
        <v>0.019707121850650336</v>
      </c>
      <c r="W64" s="17">
        <f t="shared" si="35"/>
        <v>0.007579662250250129</v>
      </c>
      <c r="X64" s="17">
        <f t="shared" si="35"/>
        <v>0.292574962859655</v>
      </c>
      <c r="Y64" s="17">
        <f t="shared" si="35"/>
        <v>0.9277506594306157</v>
      </c>
      <c r="Z64" s="17">
        <f t="shared" si="35"/>
        <v>0.5972773853197101</v>
      </c>
    </row>
    <row r="65" spans="1:26" ht="26.25" customHeight="1">
      <c r="A65" s="6" t="s">
        <v>47</v>
      </c>
      <c r="B65" s="17">
        <f t="shared" si="27"/>
        <v>1.9585847254646331</v>
      </c>
      <c r="C65" s="17">
        <f t="shared" si="27"/>
        <v>0.10914713640360185</v>
      </c>
      <c r="D65" s="17">
        <f t="shared" si="27"/>
        <v>0.1000515417033017</v>
      </c>
      <c r="E65" s="17">
        <f t="shared" si="27"/>
        <v>0.12127459600400206</v>
      </c>
      <c r="F65" s="17">
        <f t="shared" si="27"/>
        <v>0.0879240821029015</v>
      </c>
      <c r="G65" s="17">
        <f t="shared" si="27"/>
        <v>0.07428069005245126</v>
      </c>
      <c r="H65" s="48">
        <f t="shared" si="27"/>
        <v>0.11975866355395204</v>
      </c>
      <c r="I65" s="48">
        <f t="shared" si="27"/>
        <v>0.11066306885365187</v>
      </c>
      <c r="J65" s="48">
        <f t="shared" si="27"/>
        <v>0.14552951520480248</v>
      </c>
      <c r="K65" s="48">
        <f t="shared" si="27"/>
        <v>0.13794985295455234</v>
      </c>
      <c r="L65" s="48">
        <f t="shared" si="27"/>
        <v>0.13188612315435225</v>
      </c>
      <c r="M65" s="17">
        <f t="shared" si="27"/>
        <v>0.1288542582542522</v>
      </c>
      <c r="N65" s="17">
        <f t="shared" si="27"/>
        <v>0.10914713640360185</v>
      </c>
      <c r="O65" s="17">
        <f t="shared" si="27"/>
        <v>0.12582239335415213</v>
      </c>
      <c r="P65" s="17">
        <f t="shared" si="27"/>
        <v>0.1303701907043022</v>
      </c>
      <c r="Q65" s="17">
        <f t="shared" si="27"/>
        <v>0.1409817178546524</v>
      </c>
      <c r="R65" s="17">
        <f aca="true" t="shared" si="36" ref="R65:Z65">R29/$B$34*100</f>
        <v>0.08337628475275141</v>
      </c>
      <c r="S65" s="17">
        <f t="shared" si="36"/>
        <v>0.042446108601400724</v>
      </c>
      <c r="T65" s="17">
        <f t="shared" si="36"/>
        <v>0.03486644635115059</v>
      </c>
      <c r="U65" s="17">
        <f t="shared" si="36"/>
        <v>0.016675256950550284</v>
      </c>
      <c r="V65" s="17">
        <f t="shared" si="36"/>
        <v>0.0030318649001000514</v>
      </c>
      <c r="W65" s="17">
        <f t="shared" si="36"/>
        <v>0.0045477973501500775</v>
      </c>
      <c r="X65" s="17">
        <f t="shared" si="36"/>
        <v>0.33047327411090566</v>
      </c>
      <c r="Y65" s="17">
        <f t="shared" si="36"/>
        <v>1.17181578388867</v>
      </c>
      <c r="Z65" s="17">
        <f t="shared" si="36"/>
        <v>0.45629566746505773</v>
      </c>
    </row>
    <row r="66" spans="1:26" ht="26.25" customHeight="1">
      <c r="A66" s="6" t="s">
        <v>48</v>
      </c>
      <c r="B66" s="17">
        <f t="shared" si="27"/>
        <v>4.7964102719582815</v>
      </c>
      <c r="C66" s="17">
        <f t="shared" si="27"/>
        <v>0.2122305430070036</v>
      </c>
      <c r="D66" s="17">
        <f t="shared" si="27"/>
        <v>0.2743837734590547</v>
      </c>
      <c r="E66" s="17">
        <f t="shared" si="27"/>
        <v>0.2455810569081042</v>
      </c>
      <c r="F66" s="17">
        <f t="shared" si="27"/>
        <v>0.2637722463087045</v>
      </c>
      <c r="G66" s="17">
        <f t="shared" si="27"/>
        <v>0.24709698935815422</v>
      </c>
      <c r="H66" s="48">
        <f t="shared" si="27"/>
        <v>0.2137464754570536</v>
      </c>
      <c r="I66" s="48">
        <f t="shared" si="27"/>
        <v>0.25012885425825426</v>
      </c>
      <c r="J66" s="48">
        <f t="shared" si="27"/>
        <v>0.28044750325925477</v>
      </c>
      <c r="K66" s="48">
        <f t="shared" si="27"/>
        <v>0.33047327411090566</v>
      </c>
      <c r="L66" s="48">
        <f t="shared" si="27"/>
        <v>0.3092502198102053</v>
      </c>
      <c r="M66" s="17">
        <f t="shared" si="27"/>
        <v>0.350180395961556</v>
      </c>
      <c r="N66" s="17">
        <f t="shared" si="27"/>
        <v>0.2774156383591547</v>
      </c>
      <c r="O66" s="17">
        <f t="shared" si="27"/>
        <v>0.33198920656095565</v>
      </c>
      <c r="P66" s="17">
        <f t="shared" si="27"/>
        <v>0.3941424370130067</v>
      </c>
      <c r="Q66" s="17">
        <f t="shared" si="27"/>
        <v>0.3410848012612558</v>
      </c>
      <c r="R66" s="17">
        <f aca="true" t="shared" si="37" ref="R66:Z66">R30/$B$34*100</f>
        <v>0.18191189400600308</v>
      </c>
      <c r="S66" s="17">
        <f t="shared" si="37"/>
        <v>0.14552951520480248</v>
      </c>
      <c r="T66" s="17">
        <f t="shared" si="37"/>
        <v>0.07882848740260134</v>
      </c>
      <c r="U66" s="17">
        <f t="shared" si="37"/>
        <v>0.05002577085165085</v>
      </c>
      <c r="V66" s="17">
        <f t="shared" si="37"/>
        <v>0.012127459600400205</v>
      </c>
      <c r="W66" s="17">
        <f t="shared" si="37"/>
        <v>0.006063729800200103</v>
      </c>
      <c r="X66" s="17">
        <f t="shared" si="37"/>
        <v>0.7321953733741625</v>
      </c>
      <c r="Y66" s="17">
        <f t="shared" si="37"/>
        <v>2.8545008034441985</v>
      </c>
      <c r="Z66" s="17">
        <f t="shared" si="37"/>
        <v>1.2097140951399206</v>
      </c>
    </row>
    <row r="67" spans="1:26" ht="26.25" customHeight="1">
      <c r="A67" s="6" t="s">
        <v>49</v>
      </c>
      <c r="B67" s="17">
        <f t="shared" si="27"/>
        <v>6.861110268926416</v>
      </c>
      <c r="C67" s="17">
        <f aca="true" t="shared" si="38" ref="C67:W67">C31/$B$34*100</f>
        <v>0.3729193827123063</v>
      </c>
      <c r="D67" s="17">
        <f t="shared" si="38"/>
        <v>0.33805293636115574</v>
      </c>
      <c r="E67" s="17">
        <f t="shared" si="38"/>
        <v>0.33805293636115574</v>
      </c>
      <c r="F67" s="17">
        <f t="shared" si="38"/>
        <v>0.3850468423127066</v>
      </c>
      <c r="G67" s="17">
        <f t="shared" si="38"/>
        <v>0.4168814237637571</v>
      </c>
      <c r="H67" s="48">
        <f t="shared" si="38"/>
        <v>0.3759512476124064</v>
      </c>
      <c r="I67" s="48">
        <f t="shared" si="38"/>
        <v>0.42900888336415727</v>
      </c>
      <c r="J67" s="48">
        <f t="shared" si="38"/>
        <v>0.40626989661340696</v>
      </c>
      <c r="K67" s="48">
        <f t="shared" si="38"/>
        <v>0.4578115999151078</v>
      </c>
      <c r="L67" s="48">
        <f t="shared" si="38"/>
        <v>0.5351241548676591</v>
      </c>
      <c r="M67" s="17">
        <f t="shared" si="38"/>
        <v>0.5093533032168087</v>
      </c>
      <c r="N67" s="17">
        <f t="shared" si="38"/>
        <v>0.45629566746505773</v>
      </c>
      <c r="O67" s="17">
        <f t="shared" si="38"/>
        <v>0.412333626413607</v>
      </c>
      <c r="P67" s="17">
        <f t="shared" si="38"/>
        <v>0.4259770184640572</v>
      </c>
      <c r="Q67" s="17">
        <f t="shared" si="38"/>
        <v>0.38049904496255643</v>
      </c>
      <c r="R67" s="17">
        <f t="shared" si="38"/>
        <v>0.177364096655853</v>
      </c>
      <c r="S67" s="17">
        <f t="shared" si="38"/>
        <v>0.2182942728072037</v>
      </c>
      <c r="T67" s="17">
        <f t="shared" si="38"/>
        <v>0.13946578540460236</v>
      </c>
      <c r="U67" s="17">
        <f t="shared" si="38"/>
        <v>0.06366916290210109</v>
      </c>
      <c r="V67" s="17">
        <f t="shared" si="38"/>
        <v>0.019707121850650336</v>
      </c>
      <c r="W67" s="17">
        <f t="shared" si="38"/>
        <v>0.0030318649001000514</v>
      </c>
      <c r="X67" s="17">
        <f aca="true" t="shared" si="39" ref="X67:Z70">X31/$B$34*100</f>
        <v>1.0490252554346178</v>
      </c>
      <c r="Y67" s="17">
        <f t="shared" si="39"/>
        <v>4.384076645544675</v>
      </c>
      <c r="Z67" s="17">
        <f t="shared" si="39"/>
        <v>1.4280083679471243</v>
      </c>
    </row>
    <row r="68" spans="1:26" ht="26.25" customHeight="1">
      <c r="A68" s="6" t="s">
        <v>50</v>
      </c>
      <c r="B68" s="17">
        <f t="shared" si="27"/>
        <v>5.245126277173089</v>
      </c>
      <c r="C68" s="17">
        <f aca="true" t="shared" si="40" ref="C68:W68">C32/$B$34*100</f>
        <v>0.25164478670830426</v>
      </c>
      <c r="D68" s="17">
        <f t="shared" si="40"/>
        <v>0.28044750325925477</v>
      </c>
      <c r="E68" s="17">
        <f t="shared" si="40"/>
        <v>0.31228208471030533</v>
      </c>
      <c r="F68" s="17">
        <f t="shared" si="40"/>
        <v>0.26225631385865444</v>
      </c>
      <c r="G68" s="17">
        <f t="shared" si="40"/>
        <v>0.2895430979595549</v>
      </c>
      <c r="H68" s="48">
        <f t="shared" si="40"/>
        <v>0.24103325955795407</v>
      </c>
      <c r="I68" s="48">
        <f t="shared" si="40"/>
        <v>0.2789315708092047</v>
      </c>
      <c r="J68" s="48">
        <f t="shared" si="40"/>
        <v>0.3350210714610557</v>
      </c>
      <c r="K68" s="48">
        <f t="shared" si="40"/>
        <v>0.3714034502622563</v>
      </c>
      <c r="L68" s="48">
        <f t="shared" si="40"/>
        <v>0.4183973562138071</v>
      </c>
      <c r="M68" s="17">
        <f t="shared" si="40"/>
        <v>0.32137767941060547</v>
      </c>
      <c r="N68" s="17">
        <f t="shared" si="40"/>
        <v>0.2895430979595549</v>
      </c>
      <c r="O68" s="17">
        <f t="shared" si="40"/>
        <v>0.28651123305945486</v>
      </c>
      <c r="P68" s="17">
        <f t="shared" si="40"/>
        <v>0.40323803171330685</v>
      </c>
      <c r="Q68" s="17">
        <f t="shared" si="40"/>
        <v>0.34714853106145593</v>
      </c>
      <c r="R68" s="17">
        <f t="shared" si="40"/>
        <v>0.20768274565685355</v>
      </c>
      <c r="S68" s="17">
        <f t="shared" si="40"/>
        <v>0.175848164205803</v>
      </c>
      <c r="T68" s="17">
        <f t="shared" si="40"/>
        <v>0.118242731103902</v>
      </c>
      <c r="U68" s="17">
        <f t="shared" si="40"/>
        <v>0.03789831125125064</v>
      </c>
      <c r="V68" s="17">
        <f t="shared" si="40"/>
        <v>0.013643392050450232</v>
      </c>
      <c r="W68" s="17">
        <f t="shared" si="40"/>
        <v>0.0030318649001000514</v>
      </c>
      <c r="X68" s="17">
        <f t="shared" si="39"/>
        <v>0.8443743746778645</v>
      </c>
      <c r="Y68" s="17">
        <f t="shared" si="39"/>
        <v>3.0940181305521026</v>
      </c>
      <c r="Z68" s="17">
        <f t="shared" si="39"/>
        <v>1.3067337719431222</v>
      </c>
    </row>
    <row r="69" spans="1:26" ht="26.25" customHeight="1">
      <c r="A69" s="6" t="s">
        <v>51</v>
      </c>
      <c r="B69" s="17">
        <f t="shared" si="27"/>
        <v>8.134493526968438</v>
      </c>
      <c r="C69" s="17">
        <f aca="true" t="shared" si="41" ref="C69:W69">C33/$B$34*100</f>
        <v>0.5775702634690598</v>
      </c>
      <c r="D69" s="17">
        <f t="shared" si="41"/>
        <v>0.8004123336264136</v>
      </c>
      <c r="E69" s="17">
        <f t="shared" si="41"/>
        <v>0.8959160779795652</v>
      </c>
      <c r="F69" s="17">
        <f t="shared" si="41"/>
        <v>0.5760543310190098</v>
      </c>
      <c r="G69" s="17">
        <f t="shared" si="41"/>
        <v>0.3153139496104054</v>
      </c>
      <c r="H69" s="48">
        <f t="shared" si="41"/>
        <v>0.2531607191583543</v>
      </c>
      <c r="I69" s="48">
        <f t="shared" si="41"/>
        <v>0.3865627747627566</v>
      </c>
      <c r="J69" s="48">
        <f t="shared" si="41"/>
        <v>0.6412394263711609</v>
      </c>
      <c r="K69" s="48">
        <f t="shared" si="41"/>
        <v>0.9353303216808658</v>
      </c>
      <c r="L69" s="48">
        <f t="shared" si="41"/>
        <v>0.883788618379165</v>
      </c>
      <c r="M69" s="17">
        <f t="shared" si="41"/>
        <v>0.5806021283691598</v>
      </c>
      <c r="N69" s="17">
        <f t="shared" si="41"/>
        <v>0.351696328411606</v>
      </c>
      <c r="O69" s="17">
        <f t="shared" si="41"/>
        <v>0.29105903040960496</v>
      </c>
      <c r="P69" s="17">
        <f t="shared" si="41"/>
        <v>0.22738986750750387</v>
      </c>
      <c r="Q69" s="17">
        <f t="shared" si="41"/>
        <v>0.2061668132068035</v>
      </c>
      <c r="R69" s="17">
        <f t="shared" si="41"/>
        <v>0.07428069005245126</v>
      </c>
      <c r="S69" s="17">
        <f t="shared" si="41"/>
        <v>0.07579662250250128</v>
      </c>
      <c r="T69" s="17">
        <f t="shared" si="41"/>
        <v>0.04850983840160082</v>
      </c>
      <c r="U69" s="17">
        <f t="shared" si="41"/>
        <v>0.012127459600400205</v>
      </c>
      <c r="V69" s="17">
        <f t="shared" si="41"/>
        <v>0.0015159324500500257</v>
      </c>
      <c r="W69" s="17">
        <f t="shared" si="41"/>
        <v>0</v>
      </c>
      <c r="X69" s="17">
        <f t="shared" si="39"/>
        <v>2.273898675075039</v>
      </c>
      <c r="Y69" s="17">
        <f t="shared" si="39"/>
        <v>5.214807628172088</v>
      </c>
      <c r="Z69" s="17">
        <f t="shared" si="39"/>
        <v>0.645787223721311</v>
      </c>
    </row>
    <row r="70" spans="1:28" s="19" customFormat="1" ht="26.25" customHeight="1">
      <c r="A70" s="18" t="s">
        <v>56</v>
      </c>
      <c r="B70" s="20">
        <v>100</v>
      </c>
      <c r="C70" s="21">
        <f t="shared" si="27"/>
        <v>6.091016584301003</v>
      </c>
      <c r="D70" s="21">
        <f t="shared" si="27"/>
        <v>6.785313646423916</v>
      </c>
      <c r="E70" s="21">
        <f t="shared" si="27"/>
        <v>6.560955643816511</v>
      </c>
      <c r="F70" s="21">
        <f t="shared" si="27"/>
        <v>5.6316890519358465</v>
      </c>
      <c r="G70" s="21">
        <f t="shared" si="27"/>
        <v>4.9480035169632846</v>
      </c>
      <c r="H70" s="49">
        <f t="shared" si="27"/>
        <v>5.26634933147379</v>
      </c>
      <c r="I70" s="49">
        <f t="shared" si="27"/>
        <v>6.066761665100203</v>
      </c>
      <c r="J70" s="49">
        <f t="shared" si="27"/>
        <v>6.900524512627718</v>
      </c>
      <c r="K70" s="49">
        <f t="shared" si="27"/>
        <v>7.3371130582421245</v>
      </c>
      <c r="L70" s="49">
        <f t="shared" si="27"/>
        <v>7.602401237000879</v>
      </c>
      <c r="M70" s="21">
        <f t="shared" si="27"/>
        <v>6.586726495467363</v>
      </c>
      <c r="N70" s="21">
        <f t="shared" si="27"/>
        <v>5.28908831822454</v>
      </c>
      <c r="O70" s="21">
        <f t="shared" si="27"/>
        <v>5.146590667919837</v>
      </c>
      <c r="P70" s="21">
        <f t="shared" si="27"/>
        <v>5.721129066488798</v>
      </c>
      <c r="Q70" s="21">
        <f t="shared" si="27"/>
        <v>5.577115483734045</v>
      </c>
      <c r="R70" s="21">
        <f aca="true" t="shared" si="42" ref="R70:W70">R34/$B$34*100</f>
        <v>2.862080465694449</v>
      </c>
      <c r="S70" s="21">
        <f t="shared" si="42"/>
        <v>2.798411302792348</v>
      </c>
      <c r="T70" s="21">
        <f t="shared" si="42"/>
        <v>1.7812206288087804</v>
      </c>
      <c r="U70" s="21">
        <f t="shared" si="42"/>
        <v>0.764029954825213</v>
      </c>
      <c r="V70" s="21">
        <f t="shared" si="42"/>
        <v>0.2289057999575539</v>
      </c>
      <c r="W70" s="21">
        <f t="shared" si="42"/>
        <v>0.054573568201800926</v>
      </c>
      <c r="X70" s="21">
        <f t="shared" si="39"/>
        <v>19.43728587454143</v>
      </c>
      <c r="Y70" s="21">
        <f t="shared" si="39"/>
        <v>60.77524785495558</v>
      </c>
      <c r="Z70" s="21">
        <f t="shared" si="39"/>
        <v>19.78746627050299</v>
      </c>
      <c r="AB70" s="29"/>
    </row>
    <row r="71" spans="1:26" ht="13.5">
      <c r="A71" s="13"/>
      <c r="B71" s="4"/>
      <c r="C71" s="4"/>
      <c r="D71" s="4"/>
      <c r="E71" s="4"/>
      <c r="F71" s="4"/>
      <c r="G71" s="4"/>
      <c r="H71" s="5"/>
      <c r="I71" s="5"/>
      <c r="J71" s="5"/>
      <c r="K71" s="5"/>
      <c r="L71" s="5"/>
      <c r="M71" s="4"/>
      <c r="N71" s="4"/>
      <c r="O71" s="4"/>
      <c r="Z71" s="32" t="s">
        <v>65</v>
      </c>
    </row>
    <row r="72" spans="14:26" ht="13.5">
      <c r="N72" s="4"/>
      <c r="O72" s="4"/>
      <c r="Z72" s="16" t="s">
        <v>25</v>
      </c>
    </row>
  </sheetData>
  <sheetProtection/>
  <mergeCells count="7">
    <mergeCell ref="D1:E1"/>
    <mergeCell ref="X3:Z3"/>
    <mergeCell ref="X39:Z39"/>
    <mergeCell ref="B3:B4"/>
    <mergeCell ref="A3:A4"/>
    <mergeCell ref="B39:B40"/>
    <mergeCell ref="A39:A40"/>
  </mergeCells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57" r:id="rId1"/>
  <rowBreaks count="1" manualBreakCount="1">
    <brk id="36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tomilg1052</cp:lastModifiedBy>
  <cp:lastPrinted>2021-12-01T05:13:18Z</cp:lastPrinted>
  <dcterms:created xsi:type="dcterms:W3CDTF">2011-11-07T01:48:53Z</dcterms:created>
  <dcterms:modified xsi:type="dcterms:W3CDTF">2022-02-01T02:44:43Z</dcterms:modified>
  <cp:category/>
  <cp:version/>
  <cp:contentType/>
  <cp:contentStatus/>
</cp:coreProperties>
</file>