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2.9" sheetId="1" r:id="rId1"/>
  </sheets>
  <definedNames>
    <definedName name="_xlnm.Print_Area" localSheetId="0">'R2.9'!$A$1:$Z$72</definedName>
    <definedName name="_xlnm.Print_Titles" localSheetId="0">'R2.9'!$A:$A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<sst xmlns="http://schemas.openxmlformats.org/spreadsheetml/2006/main" count="125" uniqueCount="67">
  <si>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</si>
  <si>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</si>
  <si>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</si>
  <si>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</si>
  <si>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</si>
  <si>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</si>
  <si>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</si>
  <si>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</si>
  <si>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</si>
  <si>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</si>
  <si>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</si>
  <si>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</si>
  <si>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</si>
  <si>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</si>
  <si>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</si>
  <si>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</si>
  <si>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</si>
  <si>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</si>
  <si>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</si>
  <si>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</si>
  <si>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</si>
  <si>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</si>
  <si>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</si>
  <si>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</si>
  <si>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</si>
  <si>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</si>
  <si>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</si>
  <si>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</si>
  <si>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</si>
  <si>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</si>
  <si>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</si>
  <si>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</si>
  <si>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</si>
  <si>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</si>
  <si>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</si>
  <si>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</si>
  <si>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</si>
  <si>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</si>
  <si>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</si>
  <si>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</si>
  <si>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</si>
  <si>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</si>
  <si>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</si>
  <si>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</si>
  <si>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</si>
  <si>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</si>
  <si>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</si>
  <si>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</si>
  <si>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</si>
  <si>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</si>
  <si>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</si>
  <si>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</si>
  <si>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</si>
  <si>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</si>
  <si>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</si>
  <si>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</si>
  <si>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</si>
  <si>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</si>
  <si>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</si>
  <si>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</si>
  <si>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</si>
  <si>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</si>
  <si>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</si>
  <si>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</si>
  <si>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</si>
  <si>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担当：企画調整課　調査統計班</t>
  </si>
  <si>
    <r>
      <t>（令和２年9月30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</si>
</sst>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3" fillId="0" borderId="10" xfId="52" applyFont="1" applyFill="1" applyBorder="1" applyAlignment="1">
      <alignment vertical="center"/>
    </xf>
    <xf numFmtId="177" fontId="3" fillId="0" borderId="10" xfId="52" applyNumberFormat="1" applyFont="1" applyFill="1" applyBorder="1" applyAlignment="1">
      <alignment vertical="center"/>
    </xf>
    <xf numFmtId="38" fontId="48" fillId="0" borderId="0" xfId="0" applyNumberFormat="1" applyFont="1" applyFill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shrinkToFit="1"/>
    </xf>
    <xf numFmtId="38" fontId="11" fillId="0" borderId="10" xfId="52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8" fontId="14" fillId="0" borderId="10" xfId="52" applyFont="1" applyFill="1" applyBorder="1" applyAlignment="1">
      <alignment vertical="center"/>
    </xf>
    <xf numFmtId="38" fontId="13" fillId="0" borderId="0" xfId="0" applyNumberFormat="1" applyFont="1" applyFill="1" applyAlignment="1">
      <alignment vertical="center"/>
    </xf>
    <xf numFmtId="38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176" fontId="9" fillId="0" borderId="10" xfId="52" applyNumberFormat="1" applyFont="1" applyFill="1" applyBorder="1" applyAlignment="1">
      <alignment vertical="center"/>
    </xf>
    <xf numFmtId="176" fontId="12" fillId="0" borderId="10" xfId="52" applyNumberFormat="1" applyFont="1" applyFill="1" applyBorder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view="pageBreakPreview" zoomScale="65" zoomScaleNormal="75" zoomScaleSheetLayoutView="65" zoomScalePageLayoutView="0"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71" sqref="V71"/>
    </sheetView>
  </sheetViews>
  <sheetFormatPr defaultColWidth="9.140625" defaultRowHeight="15"/>
  <cols>
    <col min="1" max="1" width="12.00390625" style="2" customWidth="1"/>
    <col min="2" max="7" width="9.140625" style="2" customWidth="1"/>
    <col min="8" max="12" width="9.140625" style="12" customWidth="1"/>
    <col min="13" max="26" width="9.140625" style="2" customWidth="1"/>
    <col min="27" max="27" width="10.140625" style="2" customWidth="1"/>
    <col min="28" max="28" width="9.00390625" style="28" customWidth="1"/>
    <col min="29" max="16384" width="9.00390625" style="2" customWidth="1"/>
  </cols>
  <sheetData>
    <row r="1" spans="1:28" ht="30" customHeight="1">
      <c r="A1" s="1" t="s">
        <v>0</v>
      </c>
      <c r="D1" s="53">
        <f>SUM(X34:Z34)</f>
        <v>65483</v>
      </c>
      <c r="E1" s="53"/>
      <c r="F1" s="19"/>
      <c r="AB1" s="27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1" t="s">
        <v>66</v>
      </c>
      <c r="Z2" s="2" t="s">
        <v>1</v>
      </c>
    </row>
    <row r="3" spans="1:26" ht="18.75" customHeight="1">
      <c r="A3" s="59" t="s">
        <v>27</v>
      </c>
      <c r="B3" s="57" t="s">
        <v>28</v>
      </c>
      <c r="C3" s="22"/>
      <c r="D3" s="22"/>
      <c r="E3" s="22"/>
      <c r="F3" s="22"/>
      <c r="G3" s="22"/>
      <c r="H3" s="49"/>
      <c r="I3" s="49"/>
      <c r="J3" s="49"/>
      <c r="K3" s="49"/>
      <c r="L3" s="4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54" t="s">
        <v>2</v>
      </c>
      <c r="Y3" s="55"/>
      <c r="Z3" s="56"/>
    </row>
    <row r="4" spans="1:26" ht="30.75" customHeight="1">
      <c r="A4" s="59"/>
      <c r="B4" s="58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50" t="s">
        <v>8</v>
      </c>
      <c r="I4" s="50" t="s">
        <v>9</v>
      </c>
      <c r="J4" s="50" t="s">
        <v>10</v>
      </c>
      <c r="K4" s="50" t="s">
        <v>11</v>
      </c>
      <c r="L4" s="50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7" t="s">
        <v>24</v>
      </c>
      <c r="Y4" s="8" t="s">
        <v>57</v>
      </c>
      <c r="Z4" s="7" t="s">
        <v>58</v>
      </c>
    </row>
    <row r="5" spans="1:28" s="12" customFormat="1" ht="26.25" customHeight="1">
      <c r="A5" s="9" t="s">
        <v>52</v>
      </c>
      <c r="B5" s="10">
        <f aca="true" t="shared" si="0" ref="B5:B11">SUM(C5:W5)</f>
        <v>6747</v>
      </c>
      <c r="C5" s="30">
        <v>459</v>
      </c>
      <c r="D5" s="30">
        <v>480</v>
      </c>
      <c r="E5" s="30">
        <v>387</v>
      </c>
      <c r="F5" s="30">
        <v>363</v>
      </c>
      <c r="G5" s="30">
        <v>364</v>
      </c>
      <c r="H5" s="30">
        <v>420</v>
      </c>
      <c r="I5" s="30">
        <v>513</v>
      </c>
      <c r="J5" s="30">
        <v>505</v>
      </c>
      <c r="K5" s="30">
        <v>492</v>
      </c>
      <c r="L5" s="11">
        <v>477</v>
      </c>
      <c r="M5" s="30">
        <v>446</v>
      </c>
      <c r="N5" s="30">
        <v>398</v>
      </c>
      <c r="O5" s="30">
        <v>332</v>
      </c>
      <c r="P5" s="30">
        <v>364</v>
      </c>
      <c r="Q5" s="30">
        <v>286</v>
      </c>
      <c r="R5" s="30">
        <v>171</v>
      </c>
      <c r="S5" s="30">
        <v>144</v>
      </c>
      <c r="T5" s="30">
        <v>95</v>
      </c>
      <c r="U5" s="30">
        <v>35</v>
      </c>
      <c r="V5" s="30">
        <v>15</v>
      </c>
      <c r="W5" s="11">
        <v>1</v>
      </c>
      <c r="X5" s="34">
        <f>SUM($C5:$E5)</f>
        <v>1326</v>
      </c>
      <c r="Y5" s="35">
        <f aca="true" t="shared" si="1" ref="Y5:Y11">SUM(F5:O5)</f>
        <v>4310</v>
      </c>
      <c r="Z5" s="35">
        <f aca="true" t="shared" si="2" ref="Z5:Z11">SUM(P5:W5)</f>
        <v>1111</v>
      </c>
      <c r="AA5" s="36">
        <f>SUM(X5:Z5)</f>
        <v>6747</v>
      </c>
      <c r="AB5" s="37" t="str">
        <f>IF(B5=AA5," ","miss")</f>
        <v> </v>
      </c>
    </row>
    <row r="6" spans="1:28" s="12" customFormat="1" ht="26.25" customHeight="1">
      <c r="A6" s="9" t="s">
        <v>29</v>
      </c>
      <c r="B6" s="10">
        <f t="shared" si="0"/>
        <v>1135</v>
      </c>
      <c r="C6" s="30">
        <v>75</v>
      </c>
      <c r="D6" s="30">
        <v>76</v>
      </c>
      <c r="E6" s="30">
        <v>56</v>
      </c>
      <c r="F6" s="30">
        <v>48</v>
      </c>
      <c r="G6" s="30">
        <v>46</v>
      </c>
      <c r="H6" s="30">
        <v>68</v>
      </c>
      <c r="I6" s="30">
        <v>102</v>
      </c>
      <c r="J6" s="30">
        <v>86</v>
      </c>
      <c r="K6" s="30">
        <v>87</v>
      </c>
      <c r="L6" s="30">
        <v>74</v>
      </c>
      <c r="M6" s="30">
        <v>59</v>
      </c>
      <c r="N6" s="30">
        <v>44</v>
      </c>
      <c r="O6" s="30">
        <v>58</v>
      </c>
      <c r="P6" s="30">
        <v>56</v>
      </c>
      <c r="Q6" s="30">
        <v>59</v>
      </c>
      <c r="R6" s="30">
        <v>60</v>
      </c>
      <c r="S6" s="30">
        <v>45</v>
      </c>
      <c r="T6" s="30">
        <v>22</v>
      </c>
      <c r="U6" s="30">
        <v>8</v>
      </c>
      <c r="V6" s="30">
        <v>5</v>
      </c>
      <c r="W6" s="11">
        <v>1</v>
      </c>
      <c r="X6" s="34">
        <f>SUM($C6:$E6)</f>
        <v>207</v>
      </c>
      <c r="Y6" s="34">
        <f t="shared" si="1"/>
        <v>672</v>
      </c>
      <c r="Z6" s="34">
        <f t="shared" si="2"/>
        <v>256</v>
      </c>
      <c r="AA6" s="36">
        <f aca="true" t="shared" si="3" ref="AA6:AA34">SUM(X6:Z6)</f>
        <v>1135</v>
      </c>
      <c r="AB6" s="37"/>
    </row>
    <row r="7" spans="1:28" s="12" customFormat="1" ht="26.25" customHeight="1">
      <c r="A7" s="33" t="s">
        <v>60</v>
      </c>
      <c r="B7" s="10">
        <f t="shared" si="0"/>
        <v>1119</v>
      </c>
      <c r="C7" s="30">
        <v>112</v>
      </c>
      <c r="D7" s="30">
        <v>112</v>
      </c>
      <c r="E7" s="11">
        <v>103</v>
      </c>
      <c r="F7" s="30">
        <v>83</v>
      </c>
      <c r="G7" s="30">
        <v>45</v>
      </c>
      <c r="H7" s="30">
        <v>57</v>
      </c>
      <c r="I7" s="30">
        <v>105</v>
      </c>
      <c r="J7" s="30">
        <v>93</v>
      </c>
      <c r="K7" s="30">
        <v>115</v>
      </c>
      <c r="L7" s="11">
        <v>82</v>
      </c>
      <c r="M7" s="30">
        <v>70</v>
      </c>
      <c r="N7" s="30">
        <v>40</v>
      </c>
      <c r="O7" s="30">
        <v>22</v>
      </c>
      <c r="P7" s="30">
        <v>25</v>
      </c>
      <c r="Q7" s="30">
        <v>24</v>
      </c>
      <c r="R7" s="30">
        <v>10</v>
      </c>
      <c r="S7" s="30">
        <v>15</v>
      </c>
      <c r="T7" s="30">
        <v>5</v>
      </c>
      <c r="U7" s="30">
        <v>0</v>
      </c>
      <c r="V7" s="30">
        <v>1</v>
      </c>
      <c r="W7" s="11">
        <v>0</v>
      </c>
      <c r="X7" s="34">
        <f aca="true" t="shared" si="4" ref="X7:X33">SUM($C7:$E7)</f>
        <v>327</v>
      </c>
      <c r="Y7" s="34">
        <f t="shared" si="1"/>
        <v>712</v>
      </c>
      <c r="Z7" s="34">
        <f t="shared" si="2"/>
        <v>80</v>
      </c>
      <c r="AA7" s="36">
        <f t="shared" si="3"/>
        <v>1119</v>
      </c>
      <c r="AB7" s="37" t="str">
        <f aca="true" t="shared" si="5" ref="AB7:AB34">IF(B7=AA7," ","miss")</f>
        <v> </v>
      </c>
    </row>
    <row r="8" spans="1:28" s="12" customFormat="1" ht="26.25" customHeight="1">
      <c r="A8" s="33" t="s">
        <v>61</v>
      </c>
      <c r="B8" s="10">
        <f t="shared" si="0"/>
        <v>1512</v>
      </c>
      <c r="C8" s="30">
        <v>167</v>
      </c>
      <c r="D8" s="30">
        <v>176</v>
      </c>
      <c r="E8" s="30">
        <v>122</v>
      </c>
      <c r="F8" s="30">
        <v>86</v>
      </c>
      <c r="G8" s="30">
        <v>58</v>
      </c>
      <c r="H8" s="30">
        <v>90</v>
      </c>
      <c r="I8" s="30">
        <v>113</v>
      </c>
      <c r="J8" s="30">
        <v>146</v>
      </c>
      <c r="K8" s="30">
        <v>159</v>
      </c>
      <c r="L8" s="30">
        <v>148</v>
      </c>
      <c r="M8" s="30">
        <v>91</v>
      </c>
      <c r="N8" s="30">
        <v>33</v>
      </c>
      <c r="O8" s="30">
        <v>27</v>
      </c>
      <c r="P8" s="30">
        <v>32</v>
      </c>
      <c r="Q8" s="30">
        <v>26</v>
      </c>
      <c r="R8" s="30">
        <v>14</v>
      </c>
      <c r="S8" s="30">
        <v>13</v>
      </c>
      <c r="T8" s="30">
        <v>10</v>
      </c>
      <c r="U8" s="30">
        <v>1</v>
      </c>
      <c r="V8" s="30">
        <v>0</v>
      </c>
      <c r="W8" s="11">
        <v>0</v>
      </c>
      <c r="X8" s="34">
        <f t="shared" si="4"/>
        <v>465</v>
      </c>
      <c r="Y8" s="34">
        <f t="shared" si="1"/>
        <v>951</v>
      </c>
      <c r="Z8" s="34">
        <f t="shared" si="2"/>
        <v>96</v>
      </c>
      <c r="AA8" s="36">
        <f t="shared" si="3"/>
        <v>1512</v>
      </c>
      <c r="AB8" s="37" t="str">
        <f t="shared" si="5"/>
        <v> </v>
      </c>
    </row>
    <row r="9" spans="1:28" s="12" customFormat="1" ht="26.25" customHeight="1">
      <c r="A9" s="33" t="s">
        <v>62</v>
      </c>
      <c r="B9" s="10">
        <f t="shared" si="0"/>
        <v>909</v>
      </c>
      <c r="C9" s="30">
        <v>92</v>
      </c>
      <c r="D9" s="30">
        <v>95</v>
      </c>
      <c r="E9" s="30">
        <v>84</v>
      </c>
      <c r="F9" s="30">
        <v>48</v>
      </c>
      <c r="G9" s="30">
        <v>48</v>
      </c>
      <c r="H9" s="30">
        <v>48</v>
      </c>
      <c r="I9" s="30">
        <v>63</v>
      </c>
      <c r="J9" s="30">
        <v>96</v>
      </c>
      <c r="K9" s="30">
        <v>75</v>
      </c>
      <c r="L9" s="30">
        <v>73</v>
      </c>
      <c r="M9" s="30">
        <v>61</v>
      </c>
      <c r="N9" s="30">
        <v>32</v>
      </c>
      <c r="O9" s="30">
        <v>26</v>
      </c>
      <c r="P9" s="30">
        <v>24</v>
      </c>
      <c r="Q9" s="30">
        <v>15</v>
      </c>
      <c r="R9" s="30">
        <v>11</v>
      </c>
      <c r="S9" s="30">
        <v>15</v>
      </c>
      <c r="T9" s="30">
        <v>3</v>
      </c>
      <c r="U9" s="30">
        <v>0</v>
      </c>
      <c r="V9" s="30">
        <v>0</v>
      </c>
      <c r="W9" s="11">
        <v>0</v>
      </c>
      <c r="X9" s="34">
        <f t="shared" si="4"/>
        <v>271</v>
      </c>
      <c r="Y9" s="34">
        <f t="shared" si="1"/>
        <v>570</v>
      </c>
      <c r="Z9" s="34">
        <f t="shared" si="2"/>
        <v>68</v>
      </c>
      <c r="AA9" s="36">
        <f t="shared" si="3"/>
        <v>909</v>
      </c>
      <c r="AB9" s="37" t="str">
        <f t="shared" si="5"/>
        <v> </v>
      </c>
    </row>
    <row r="10" spans="1:28" s="12" customFormat="1" ht="26.25" customHeight="1">
      <c r="A10" s="33" t="s">
        <v>63</v>
      </c>
      <c r="B10" s="10">
        <f t="shared" si="0"/>
        <v>705</v>
      </c>
      <c r="C10" s="30">
        <v>59</v>
      </c>
      <c r="D10" s="30">
        <v>47</v>
      </c>
      <c r="E10" s="30">
        <v>56</v>
      </c>
      <c r="F10" s="30">
        <v>56</v>
      </c>
      <c r="G10" s="30">
        <v>43</v>
      </c>
      <c r="H10" s="30">
        <v>29</v>
      </c>
      <c r="I10" s="30">
        <v>49</v>
      </c>
      <c r="J10" s="30">
        <v>55</v>
      </c>
      <c r="K10" s="30">
        <v>66</v>
      </c>
      <c r="L10" s="30">
        <v>66</v>
      </c>
      <c r="M10" s="11">
        <v>45</v>
      </c>
      <c r="N10" s="30">
        <v>31</v>
      </c>
      <c r="O10" s="30">
        <v>23</v>
      </c>
      <c r="P10" s="30">
        <v>26</v>
      </c>
      <c r="Q10" s="30">
        <v>19</v>
      </c>
      <c r="R10" s="30">
        <v>13</v>
      </c>
      <c r="S10" s="30">
        <v>11</v>
      </c>
      <c r="T10" s="30">
        <v>8</v>
      </c>
      <c r="U10" s="30">
        <v>2</v>
      </c>
      <c r="V10" s="30">
        <v>1</v>
      </c>
      <c r="W10" s="11">
        <v>0</v>
      </c>
      <c r="X10" s="34">
        <f t="shared" si="4"/>
        <v>162</v>
      </c>
      <c r="Y10" s="34">
        <f t="shared" si="1"/>
        <v>463</v>
      </c>
      <c r="Z10" s="34">
        <f t="shared" si="2"/>
        <v>80</v>
      </c>
      <c r="AA10" s="36">
        <f t="shared" si="3"/>
        <v>705</v>
      </c>
      <c r="AB10" s="37" t="str">
        <f t="shared" si="5"/>
        <v> </v>
      </c>
    </row>
    <row r="11" spans="1:28" s="12" customFormat="1" ht="26.25" customHeight="1">
      <c r="A11" s="33" t="s">
        <v>64</v>
      </c>
      <c r="B11" s="10">
        <f t="shared" si="0"/>
        <v>274</v>
      </c>
      <c r="C11" s="30">
        <v>22</v>
      </c>
      <c r="D11" s="30">
        <v>22</v>
      </c>
      <c r="E11" s="30">
        <v>29</v>
      </c>
      <c r="F11" s="30">
        <v>17</v>
      </c>
      <c r="G11" s="30">
        <v>16</v>
      </c>
      <c r="H11" s="30">
        <v>15</v>
      </c>
      <c r="I11" s="30">
        <v>24</v>
      </c>
      <c r="J11" s="30">
        <v>20</v>
      </c>
      <c r="K11" s="30">
        <v>32</v>
      </c>
      <c r="L11" s="30">
        <v>31</v>
      </c>
      <c r="M11" s="30">
        <v>17</v>
      </c>
      <c r="N11" s="30">
        <v>4</v>
      </c>
      <c r="O11" s="30">
        <v>4</v>
      </c>
      <c r="P11" s="30">
        <v>8</v>
      </c>
      <c r="Q11" s="30">
        <v>4</v>
      </c>
      <c r="R11" s="30">
        <v>6</v>
      </c>
      <c r="S11" s="30">
        <v>2</v>
      </c>
      <c r="T11" s="30">
        <v>1</v>
      </c>
      <c r="U11" s="30">
        <v>0</v>
      </c>
      <c r="V11" s="30">
        <v>0</v>
      </c>
      <c r="W11" s="11">
        <v>0</v>
      </c>
      <c r="X11" s="34">
        <f t="shared" si="4"/>
        <v>73</v>
      </c>
      <c r="Y11" s="34">
        <f t="shared" si="1"/>
        <v>180</v>
      </c>
      <c r="Z11" s="34">
        <f t="shared" si="2"/>
        <v>21</v>
      </c>
      <c r="AA11" s="36">
        <f t="shared" si="3"/>
        <v>274</v>
      </c>
      <c r="AB11" s="37" t="str">
        <f t="shared" si="5"/>
        <v> </v>
      </c>
    </row>
    <row r="12" spans="1:28" s="12" customFormat="1" ht="26.25" customHeight="1">
      <c r="A12" s="9" t="s">
        <v>30</v>
      </c>
      <c r="B12" s="10">
        <f aca="true" t="shared" si="6" ref="B12:B32">SUM(C12:W12)</f>
        <v>3510</v>
      </c>
      <c r="C12" s="30">
        <v>172</v>
      </c>
      <c r="D12" s="30">
        <v>163</v>
      </c>
      <c r="E12" s="30">
        <v>200</v>
      </c>
      <c r="F12" s="30">
        <v>156</v>
      </c>
      <c r="G12" s="30">
        <v>194</v>
      </c>
      <c r="H12" s="30">
        <v>210</v>
      </c>
      <c r="I12" s="30">
        <v>224</v>
      </c>
      <c r="J12" s="30">
        <v>232</v>
      </c>
      <c r="K12" s="30">
        <v>232</v>
      </c>
      <c r="L12" s="30">
        <v>283</v>
      </c>
      <c r="M12" s="30">
        <v>205</v>
      </c>
      <c r="N12" s="30">
        <v>206</v>
      </c>
      <c r="O12" s="30">
        <v>219</v>
      </c>
      <c r="P12" s="30">
        <v>251</v>
      </c>
      <c r="Q12" s="30">
        <v>204</v>
      </c>
      <c r="R12" s="30">
        <v>134</v>
      </c>
      <c r="S12" s="30">
        <v>108</v>
      </c>
      <c r="T12" s="30">
        <v>66</v>
      </c>
      <c r="U12" s="30">
        <v>37</v>
      </c>
      <c r="V12" s="11">
        <v>13</v>
      </c>
      <c r="W12" s="11">
        <v>1</v>
      </c>
      <c r="X12" s="34">
        <f t="shared" si="4"/>
        <v>535</v>
      </c>
      <c r="Y12" s="34">
        <f aca="true" t="shared" si="7" ref="Y12:Y32">SUM(F12:O12)</f>
        <v>2161</v>
      </c>
      <c r="Z12" s="34">
        <f aca="true" t="shared" si="8" ref="Z12:Z33">SUM(P12:W12)</f>
        <v>814</v>
      </c>
      <c r="AA12" s="36">
        <f t="shared" si="3"/>
        <v>3510</v>
      </c>
      <c r="AB12" s="37" t="str">
        <f t="shared" si="5"/>
        <v> </v>
      </c>
    </row>
    <row r="13" spans="1:28" s="12" customFormat="1" ht="26.25" customHeight="1">
      <c r="A13" s="9" t="s">
        <v>31</v>
      </c>
      <c r="B13" s="10">
        <f t="shared" si="6"/>
        <v>1632</v>
      </c>
      <c r="C13" s="30">
        <v>103</v>
      </c>
      <c r="D13" s="30">
        <v>97</v>
      </c>
      <c r="E13" s="11">
        <v>79</v>
      </c>
      <c r="F13" s="30">
        <v>78</v>
      </c>
      <c r="G13" s="30">
        <v>108</v>
      </c>
      <c r="H13" s="30">
        <v>152</v>
      </c>
      <c r="I13" s="30">
        <v>142</v>
      </c>
      <c r="J13" s="30">
        <v>126</v>
      </c>
      <c r="K13" s="30">
        <v>118</v>
      </c>
      <c r="L13" s="30">
        <v>122</v>
      </c>
      <c r="M13" s="30">
        <v>117</v>
      </c>
      <c r="N13" s="30">
        <v>110</v>
      </c>
      <c r="O13" s="30">
        <v>73</v>
      </c>
      <c r="P13" s="30">
        <v>75</v>
      </c>
      <c r="Q13" s="30">
        <v>48</v>
      </c>
      <c r="R13" s="30">
        <v>23</v>
      </c>
      <c r="S13" s="30">
        <v>39</v>
      </c>
      <c r="T13" s="30">
        <v>15</v>
      </c>
      <c r="U13" s="11">
        <v>5</v>
      </c>
      <c r="V13" s="11">
        <v>2</v>
      </c>
      <c r="W13" s="11">
        <v>0</v>
      </c>
      <c r="X13" s="34">
        <f>SUM($C13:$E13)</f>
        <v>279</v>
      </c>
      <c r="Y13" s="34">
        <f t="shared" si="7"/>
        <v>1146</v>
      </c>
      <c r="Z13" s="34">
        <f t="shared" si="8"/>
        <v>207</v>
      </c>
      <c r="AA13" s="36">
        <f t="shared" si="3"/>
        <v>1632</v>
      </c>
      <c r="AB13" s="37" t="str">
        <f t="shared" si="5"/>
        <v> </v>
      </c>
    </row>
    <row r="14" spans="1:28" s="12" customFormat="1" ht="26.25" customHeight="1">
      <c r="A14" s="9" t="s">
        <v>32</v>
      </c>
      <c r="B14" s="10">
        <f t="shared" si="6"/>
        <v>282</v>
      </c>
      <c r="C14" s="11">
        <v>12</v>
      </c>
      <c r="D14" s="30">
        <v>4</v>
      </c>
      <c r="E14" s="30">
        <v>4</v>
      </c>
      <c r="F14" s="30">
        <v>12</v>
      </c>
      <c r="G14" s="30">
        <v>21</v>
      </c>
      <c r="H14" s="30">
        <v>24</v>
      </c>
      <c r="I14" s="30">
        <v>19</v>
      </c>
      <c r="J14" s="30">
        <v>15</v>
      </c>
      <c r="K14" s="30">
        <v>13</v>
      </c>
      <c r="L14" s="30">
        <v>14</v>
      </c>
      <c r="M14" s="30">
        <v>30</v>
      </c>
      <c r="N14" s="30">
        <v>25</v>
      </c>
      <c r="O14" s="30">
        <v>14</v>
      </c>
      <c r="P14" s="30">
        <v>22</v>
      </c>
      <c r="Q14" s="30">
        <v>15</v>
      </c>
      <c r="R14" s="30">
        <v>14</v>
      </c>
      <c r="S14" s="30">
        <v>11</v>
      </c>
      <c r="T14" s="30">
        <v>9</v>
      </c>
      <c r="U14" s="11">
        <v>4</v>
      </c>
      <c r="V14" s="11">
        <v>0</v>
      </c>
      <c r="W14" s="11">
        <v>0</v>
      </c>
      <c r="X14" s="34">
        <f>SUM($C14:$E14)</f>
        <v>20</v>
      </c>
      <c r="Y14" s="34">
        <f t="shared" si="7"/>
        <v>187</v>
      </c>
      <c r="Z14" s="34">
        <f t="shared" si="8"/>
        <v>75</v>
      </c>
      <c r="AA14" s="36">
        <f t="shared" si="3"/>
        <v>282</v>
      </c>
      <c r="AB14" s="37" t="str">
        <f t="shared" si="5"/>
        <v> </v>
      </c>
    </row>
    <row r="15" spans="1:28" s="12" customFormat="1" ht="26.25" customHeight="1">
      <c r="A15" s="9" t="s">
        <v>33</v>
      </c>
      <c r="B15" s="10">
        <f>SUM(C15:W15)</f>
        <v>273</v>
      </c>
      <c r="C15" s="30">
        <v>4</v>
      </c>
      <c r="D15" s="30">
        <v>19</v>
      </c>
      <c r="E15" s="30">
        <v>23</v>
      </c>
      <c r="F15" s="30">
        <v>18</v>
      </c>
      <c r="G15" s="30">
        <v>10</v>
      </c>
      <c r="H15" s="30">
        <v>7</v>
      </c>
      <c r="I15" s="30">
        <v>6</v>
      </c>
      <c r="J15" s="30">
        <v>15</v>
      </c>
      <c r="K15" s="30">
        <v>22</v>
      </c>
      <c r="L15" s="30">
        <v>27</v>
      </c>
      <c r="M15" s="30">
        <v>22</v>
      </c>
      <c r="N15" s="30">
        <v>19</v>
      </c>
      <c r="O15" s="30">
        <v>19</v>
      </c>
      <c r="P15" s="30">
        <v>19</v>
      </c>
      <c r="Q15" s="30">
        <v>15</v>
      </c>
      <c r="R15" s="30">
        <v>7</v>
      </c>
      <c r="S15" s="30">
        <v>9</v>
      </c>
      <c r="T15" s="11">
        <v>9</v>
      </c>
      <c r="U15" s="11">
        <v>2</v>
      </c>
      <c r="V15" s="11">
        <v>1</v>
      </c>
      <c r="W15" s="11">
        <v>0</v>
      </c>
      <c r="X15" s="34">
        <f t="shared" si="4"/>
        <v>46</v>
      </c>
      <c r="Y15" s="34">
        <f t="shared" si="7"/>
        <v>165</v>
      </c>
      <c r="Z15" s="34">
        <f t="shared" si="8"/>
        <v>62</v>
      </c>
      <c r="AA15" s="36">
        <f t="shared" si="3"/>
        <v>273</v>
      </c>
      <c r="AB15" s="37" t="str">
        <f t="shared" si="5"/>
        <v> </v>
      </c>
    </row>
    <row r="16" spans="1:28" s="12" customFormat="1" ht="26.25" customHeight="1">
      <c r="A16" s="9" t="s">
        <v>34</v>
      </c>
      <c r="B16" s="10">
        <f>SUM(C16:W16)</f>
        <v>1909</v>
      </c>
      <c r="C16" s="30">
        <v>82</v>
      </c>
      <c r="D16" s="30">
        <v>87</v>
      </c>
      <c r="E16" s="30">
        <v>74</v>
      </c>
      <c r="F16" s="30">
        <v>99</v>
      </c>
      <c r="G16" s="30">
        <v>108</v>
      </c>
      <c r="H16" s="30">
        <v>86</v>
      </c>
      <c r="I16" s="30">
        <v>106</v>
      </c>
      <c r="J16" s="30">
        <v>111</v>
      </c>
      <c r="K16" s="30">
        <v>120</v>
      </c>
      <c r="L16" s="30">
        <v>135</v>
      </c>
      <c r="M16" s="30">
        <v>135</v>
      </c>
      <c r="N16" s="30">
        <v>136</v>
      </c>
      <c r="O16" s="30">
        <v>152</v>
      </c>
      <c r="P16" s="30">
        <v>133</v>
      </c>
      <c r="Q16" s="30">
        <v>106</v>
      </c>
      <c r="R16" s="30">
        <v>71</v>
      </c>
      <c r="S16" s="30">
        <v>74</v>
      </c>
      <c r="T16" s="30">
        <v>63</v>
      </c>
      <c r="U16" s="30">
        <v>23</v>
      </c>
      <c r="V16" s="30">
        <v>6</v>
      </c>
      <c r="W16" s="11">
        <v>2</v>
      </c>
      <c r="X16" s="34">
        <f t="shared" si="4"/>
        <v>243</v>
      </c>
      <c r="Y16" s="34">
        <f t="shared" si="7"/>
        <v>1188</v>
      </c>
      <c r="Z16" s="34">
        <f t="shared" si="8"/>
        <v>478</v>
      </c>
      <c r="AA16" s="36">
        <f t="shared" si="3"/>
        <v>1909</v>
      </c>
      <c r="AB16" s="37" t="str">
        <f t="shared" si="5"/>
        <v> </v>
      </c>
    </row>
    <row r="17" spans="1:28" s="12" customFormat="1" ht="26.25" customHeight="1">
      <c r="A17" s="9" t="s">
        <v>35</v>
      </c>
      <c r="B17" s="10">
        <f t="shared" si="6"/>
        <v>1352</v>
      </c>
      <c r="C17" s="30">
        <v>92</v>
      </c>
      <c r="D17" s="30">
        <v>78</v>
      </c>
      <c r="E17" s="30">
        <v>74</v>
      </c>
      <c r="F17" s="30">
        <v>65</v>
      </c>
      <c r="G17" s="30">
        <v>89</v>
      </c>
      <c r="H17" s="30">
        <v>105</v>
      </c>
      <c r="I17" s="30">
        <v>100</v>
      </c>
      <c r="J17" s="30">
        <v>92</v>
      </c>
      <c r="K17" s="30">
        <v>86</v>
      </c>
      <c r="L17" s="30">
        <v>106</v>
      </c>
      <c r="M17" s="30">
        <v>86</v>
      </c>
      <c r="N17" s="30">
        <v>68</v>
      </c>
      <c r="O17" s="30">
        <v>75</v>
      </c>
      <c r="P17" s="30">
        <v>57</v>
      </c>
      <c r="Q17" s="30">
        <v>54</v>
      </c>
      <c r="R17" s="30">
        <v>43</v>
      </c>
      <c r="S17" s="30">
        <v>45</v>
      </c>
      <c r="T17" s="30">
        <v>21</v>
      </c>
      <c r="U17" s="30">
        <v>13</v>
      </c>
      <c r="V17" s="30">
        <v>3</v>
      </c>
      <c r="W17" s="11">
        <v>0</v>
      </c>
      <c r="X17" s="34">
        <f t="shared" si="4"/>
        <v>244</v>
      </c>
      <c r="Y17" s="34">
        <f t="shared" si="7"/>
        <v>872</v>
      </c>
      <c r="Z17" s="34">
        <f t="shared" si="8"/>
        <v>236</v>
      </c>
      <c r="AA17" s="36">
        <f t="shared" si="3"/>
        <v>1352</v>
      </c>
      <c r="AB17" s="37" t="str">
        <f t="shared" si="5"/>
        <v> </v>
      </c>
    </row>
    <row r="18" spans="1:28" s="12" customFormat="1" ht="26.25" customHeight="1">
      <c r="A18" s="9" t="s">
        <v>36</v>
      </c>
      <c r="B18" s="10">
        <f>SUM(C18:W18)</f>
        <v>1276</v>
      </c>
      <c r="C18" s="30">
        <v>85</v>
      </c>
      <c r="D18" s="30">
        <v>107</v>
      </c>
      <c r="E18" s="30">
        <v>91</v>
      </c>
      <c r="F18" s="30">
        <v>74</v>
      </c>
      <c r="G18" s="30">
        <v>61</v>
      </c>
      <c r="H18" s="30">
        <v>74</v>
      </c>
      <c r="I18" s="30">
        <v>86</v>
      </c>
      <c r="J18" s="30">
        <v>104</v>
      </c>
      <c r="K18" s="30">
        <v>112</v>
      </c>
      <c r="L18" s="30">
        <v>78</v>
      </c>
      <c r="M18" s="30">
        <v>59</v>
      </c>
      <c r="N18" s="30">
        <v>46</v>
      </c>
      <c r="O18" s="30">
        <v>67</v>
      </c>
      <c r="P18" s="30">
        <v>83</v>
      </c>
      <c r="Q18" s="30">
        <v>50</v>
      </c>
      <c r="R18" s="30">
        <v>39</v>
      </c>
      <c r="S18" s="30">
        <v>30</v>
      </c>
      <c r="T18" s="30">
        <v>19</v>
      </c>
      <c r="U18" s="30">
        <v>9</v>
      </c>
      <c r="V18" s="30">
        <v>2</v>
      </c>
      <c r="W18" s="11">
        <v>0</v>
      </c>
      <c r="X18" s="34">
        <f t="shared" si="4"/>
        <v>283</v>
      </c>
      <c r="Y18" s="34">
        <f t="shared" si="7"/>
        <v>761</v>
      </c>
      <c r="Z18" s="34">
        <f t="shared" si="8"/>
        <v>232</v>
      </c>
      <c r="AA18" s="36">
        <f t="shared" si="3"/>
        <v>1276</v>
      </c>
      <c r="AB18" s="37" t="str">
        <f t="shared" si="5"/>
        <v> </v>
      </c>
    </row>
    <row r="19" spans="1:28" s="12" customFormat="1" ht="26.25" customHeight="1">
      <c r="A19" s="9" t="s">
        <v>37</v>
      </c>
      <c r="B19" s="10">
        <f t="shared" si="6"/>
        <v>1538</v>
      </c>
      <c r="C19" s="30">
        <v>94</v>
      </c>
      <c r="D19" s="11">
        <v>121</v>
      </c>
      <c r="E19" s="30">
        <v>137</v>
      </c>
      <c r="F19" s="30">
        <v>103</v>
      </c>
      <c r="G19" s="30">
        <v>68</v>
      </c>
      <c r="H19" s="30">
        <v>77</v>
      </c>
      <c r="I19" s="30">
        <v>105</v>
      </c>
      <c r="J19" s="30">
        <v>101</v>
      </c>
      <c r="K19" s="30">
        <v>129</v>
      </c>
      <c r="L19" s="30">
        <v>94</v>
      </c>
      <c r="M19" s="30">
        <v>69</v>
      </c>
      <c r="N19" s="30">
        <v>73</v>
      </c>
      <c r="O19" s="30">
        <v>91</v>
      </c>
      <c r="P19" s="30">
        <v>99</v>
      </c>
      <c r="Q19" s="30">
        <v>78</v>
      </c>
      <c r="R19" s="30">
        <v>46</v>
      </c>
      <c r="S19" s="30">
        <v>29</v>
      </c>
      <c r="T19" s="30">
        <v>12</v>
      </c>
      <c r="U19" s="11">
        <v>9</v>
      </c>
      <c r="V19" s="11">
        <v>3</v>
      </c>
      <c r="W19" s="11">
        <v>0</v>
      </c>
      <c r="X19" s="34">
        <f t="shared" si="4"/>
        <v>352</v>
      </c>
      <c r="Y19" s="34">
        <f t="shared" si="7"/>
        <v>910</v>
      </c>
      <c r="Z19" s="34">
        <f t="shared" si="8"/>
        <v>276</v>
      </c>
      <c r="AA19" s="36">
        <f t="shared" si="3"/>
        <v>1538</v>
      </c>
      <c r="AB19" s="37" t="str">
        <f t="shared" si="5"/>
        <v> </v>
      </c>
    </row>
    <row r="20" spans="1:28" s="12" customFormat="1" ht="26.25" customHeight="1">
      <c r="A20" s="9" t="s">
        <v>38</v>
      </c>
      <c r="B20" s="10">
        <f t="shared" si="6"/>
        <v>4771</v>
      </c>
      <c r="C20" s="30">
        <v>279</v>
      </c>
      <c r="D20" s="30">
        <v>324</v>
      </c>
      <c r="E20" s="30">
        <v>337</v>
      </c>
      <c r="F20" s="30">
        <v>305</v>
      </c>
      <c r="G20" s="30">
        <v>192</v>
      </c>
      <c r="H20" s="30">
        <v>211</v>
      </c>
      <c r="I20" s="30">
        <v>266</v>
      </c>
      <c r="J20" s="30">
        <v>355</v>
      </c>
      <c r="K20" s="30">
        <v>325</v>
      </c>
      <c r="L20" s="30">
        <v>401</v>
      </c>
      <c r="M20" s="30">
        <v>282</v>
      </c>
      <c r="N20" s="30">
        <v>229</v>
      </c>
      <c r="O20" s="30">
        <v>254</v>
      </c>
      <c r="P20" s="30">
        <v>293</v>
      </c>
      <c r="Q20" s="30">
        <v>248</v>
      </c>
      <c r="R20" s="30">
        <v>190</v>
      </c>
      <c r="S20" s="30">
        <v>157</v>
      </c>
      <c r="T20" s="30">
        <v>80</v>
      </c>
      <c r="U20" s="30">
        <v>31</v>
      </c>
      <c r="V20" s="30">
        <v>9</v>
      </c>
      <c r="W20" s="11">
        <v>3</v>
      </c>
      <c r="X20" s="34">
        <f t="shared" si="4"/>
        <v>940</v>
      </c>
      <c r="Y20" s="34">
        <f t="shared" si="7"/>
        <v>2820</v>
      </c>
      <c r="Z20" s="34">
        <f t="shared" si="8"/>
        <v>1011</v>
      </c>
      <c r="AA20" s="36">
        <f t="shared" si="3"/>
        <v>4771</v>
      </c>
      <c r="AB20" s="37" t="str">
        <f t="shared" si="5"/>
        <v> </v>
      </c>
    </row>
    <row r="21" spans="1:28" s="12" customFormat="1" ht="26.25" customHeight="1">
      <c r="A21" s="9" t="s">
        <v>39</v>
      </c>
      <c r="B21" s="10">
        <f t="shared" si="6"/>
        <v>738</v>
      </c>
      <c r="C21" s="30">
        <v>35</v>
      </c>
      <c r="D21" s="30">
        <v>39</v>
      </c>
      <c r="E21" s="30">
        <v>26</v>
      </c>
      <c r="F21" s="30">
        <v>34</v>
      </c>
      <c r="G21" s="30">
        <v>43</v>
      </c>
      <c r="H21" s="30">
        <v>31</v>
      </c>
      <c r="I21" s="30">
        <v>33</v>
      </c>
      <c r="J21" s="30">
        <v>33</v>
      </c>
      <c r="K21" s="30">
        <v>30</v>
      </c>
      <c r="L21" s="30">
        <v>39</v>
      </c>
      <c r="M21" s="30">
        <v>37</v>
      </c>
      <c r="N21" s="30">
        <v>50</v>
      </c>
      <c r="O21" s="30">
        <v>50</v>
      </c>
      <c r="P21" s="30">
        <v>50</v>
      </c>
      <c r="Q21" s="30">
        <v>46</v>
      </c>
      <c r="R21" s="30">
        <v>28</v>
      </c>
      <c r="S21" s="30">
        <v>53</v>
      </c>
      <c r="T21" s="30">
        <v>44</v>
      </c>
      <c r="U21" s="30">
        <v>27</v>
      </c>
      <c r="V21" s="30">
        <v>5</v>
      </c>
      <c r="W21" s="11">
        <v>5</v>
      </c>
      <c r="X21" s="34">
        <f t="shared" si="4"/>
        <v>100</v>
      </c>
      <c r="Y21" s="34">
        <f t="shared" si="7"/>
        <v>380</v>
      </c>
      <c r="Z21" s="34">
        <f t="shared" si="8"/>
        <v>258</v>
      </c>
      <c r="AA21" s="36">
        <f t="shared" si="3"/>
        <v>738</v>
      </c>
      <c r="AB21" s="37" t="str">
        <f t="shared" si="5"/>
        <v> </v>
      </c>
    </row>
    <row r="22" spans="1:28" s="12" customFormat="1" ht="26.25" customHeight="1">
      <c r="A22" s="9" t="s">
        <v>40</v>
      </c>
      <c r="B22" s="10">
        <f t="shared" si="6"/>
        <v>2751</v>
      </c>
      <c r="C22" s="30">
        <v>165</v>
      </c>
      <c r="D22" s="30">
        <v>167</v>
      </c>
      <c r="E22" s="30">
        <v>167</v>
      </c>
      <c r="F22" s="30">
        <v>153</v>
      </c>
      <c r="G22" s="30">
        <v>151</v>
      </c>
      <c r="H22" s="30">
        <v>143</v>
      </c>
      <c r="I22" s="30">
        <v>156</v>
      </c>
      <c r="J22" s="30">
        <v>210</v>
      </c>
      <c r="K22" s="30">
        <v>169</v>
      </c>
      <c r="L22" s="30">
        <v>183</v>
      </c>
      <c r="M22" s="30">
        <v>183</v>
      </c>
      <c r="N22" s="30">
        <v>166</v>
      </c>
      <c r="O22" s="30">
        <v>169</v>
      </c>
      <c r="P22" s="30">
        <v>189</v>
      </c>
      <c r="Q22" s="30">
        <v>133</v>
      </c>
      <c r="R22" s="30">
        <v>92</v>
      </c>
      <c r="S22" s="30">
        <v>74</v>
      </c>
      <c r="T22" s="30">
        <v>55</v>
      </c>
      <c r="U22" s="30">
        <v>22</v>
      </c>
      <c r="V22" s="11">
        <v>4</v>
      </c>
      <c r="W22" s="11">
        <v>0</v>
      </c>
      <c r="X22" s="34">
        <f t="shared" si="4"/>
        <v>499</v>
      </c>
      <c r="Y22" s="34">
        <f t="shared" si="7"/>
        <v>1683</v>
      </c>
      <c r="Z22" s="34">
        <f>SUM(P22:W22)</f>
        <v>569</v>
      </c>
      <c r="AA22" s="36">
        <f t="shared" si="3"/>
        <v>2751</v>
      </c>
      <c r="AB22" s="37" t="str">
        <f t="shared" si="5"/>
        <v> </v>
      </c>
    </row>
    <row r="23" spans="1:28" s="12" customFormat="1" ht="26.25" customHeight="1">
      <c r="A23" s="9" t="s">
        <v>41</v>
      </c>
      <c r="B23" s="10">
        <f t="shared" si="6"/>
        <v>1291</v>
      </c>
      <c r="C23" s="30">
        <v>63</v>
      </c>
      <c r="D23" s="30">
        <v>62</v>
      </c>
      <c r="E23" s="30">
        <v>53</v>
      </c>
      <c r="F23" s="30">
        <v>77</v>
      </c>
      <c r="G23" s="30">
        <v>90</v>
      </c>
      <c r="H23" s="30">
        <v>98</v>
      </c>
      <c r="I23" s="30">
        <v>69</v>
      </c>
      <c r="J23" s="30">
        <v>69</v>
      </c>
      <c r="K23" s="30">
        <v>56</v>
      </c>
      <c r="L23" s="30">
        <v>84</v>
      </c>
      <c r="M23" s="30">
        <v>95</v>
      </c>
      <c r="N23" s="30">
        <v>111</v>
      </c>
      <c r="O23" s="30">
        <v>75</v>
      </c>
      <c r="P23" s="30">
        <v>90</v>
      </c>
      <c r="Q23" s="11">
        <v>61</v>
      </c>
      <c r="R23" s="30">
        <v>54</v>
      </c>
      <c r="S23" s="30">
        <v>38</v>
      </c>
      <c r="T23" s="30">
        <v>32</v>
      </c>
      <c r="U23" s="11">
        <v>10</v>
      </c>
      <c r="V23" s="11">
        <v>4</v>
      </c>
      <c r="W23" s="11">
        <v>0</v>
      </c>
      <c r="X23" s="34">
        <f t="shared" si="4"/>
        <v>178</v>
      </c>
      <c r="Y23" s="34">
        <f t="shared" si="7"/>
        <v>824</v>
      </c>
      <c r="Z23" s="34">
        <f t="shared" si="8"/>
        <v>289</v>
      </c>
      <c r="AA23" s="36">
        <f t="shared" si="3"/>
        <v>1291</v>
      </c>
      <c r="AB23" s="37" t="str">
        <f t="shared" si="5"/>
        <v> </v>
      </c>
    </row>
    <row r="24" spans="1:28" s="12" customFormat="1" ht="26.25" customHeight="1">
      <c r="A24" s="9" t="s">
        <v>42</v>
      </c>
      <c r="B24" s="10">
        <f t="shared" si="6"/>
        <v>4005</v>
      </c>
      <c r="C24" s="30">
        <v>291</v>
      </c>
      <c r="D24" s="30">
        <v>321</v>
      </c>
      <c r="E24" s="30">
        <v>262</v>
      </c>
      <c r="F24" s="30">
        <v>195</v>
      </c>
      <c r="G24" s="30">
        <v>164</v>
      </c>
      <c r="H24" s="30">
        <v>174</v>
      </c>
      <c r="I24" s="30">
        <v>245</v>
      </c>
      <c r="J24" s="30">
        <v>300</v>
      </c>
      <c r="K24" s="30">
        <v>283</v>
      </c>
      <c r="L24" s="30">
        <v>278</v>
      </c>
      <c r="M24" s="30">
        <v>218</v>
      </c>
      <c r="N24" s="30">
        <v>208</v>
      </c>
      <c r="O24" s="30">
        <v>218</v>
      </c>
      <c r="P24" s="30">
        <v>230</v>
      </c>
      <c r="Q24" s="30">
        <v>235</v>
      </c>
      <c r="R24" s="30">
        <v>173</v>
      </c>
      <c r="S24" s="30">
        <v>128</v>
      </c>
      <c r="T24" s="11">
        <v>60</v>
      </c>
      <c r="U24" s="30">
        <v>17</v>
      </c>
      <c r="V24" s="30">
        <v>4</v>
      </c>
      <c r="W24" s="11">
        <v>1</v>
      </c>
      <c r="X24" s="34">
        <f t="shared" si="4"/>
        <v>874</v>
      </c>
      <c r="Y24" s="34">
        <f t="shared" si="7"/>
        <v>2283</v>
      </c>
      <c r="Z24" s="34">
        <f t="shared" si="8"/>
        <v>848</v>
      </c>
      <c r="AA24" s="36">
        <f t="shared" si="3"/>
        <v>4005</v>
      </c>
      <c r="AB24" s="37" t="str">
        <f t="shared" si="5"/>
        <v> </v>
      </c>
    </row>
    <row r="25" spans="1:28" s="12" customFormat="1" ht="26.25" customHeight="1">
      <c r="A25" s="9" t="s">
        <v>43</v>
      </c>
      <c r="B25" s="10">
        <f t="shared" si="6"/>
        <v>2977</v>
      </c>
      <c r="C25" s="30">
        <v>172</v>
      </c>
      <c r="D25" s="30">
        <v>249</v>
      </c>
      <c r="E25" s="30">
        <v>200</v>
      </c>
      <c r="F25" s="30">
        <v>191</v>
      </c>
      <c r="G25" s="30">
        <v>142</v>
      </c>
      <c r="H25" s="30">
        <v>144</v>
      </c>
      <c r="I25" s="30">
        <v>184</v>
      </c>
      <c r="J25" s="30">
        <v>197</v>
      </c>
      <c r="K25" s="30">
        <v>202</v>
      </c>
      <c r="L25" s="30">
        <v>193</v>
      </c>
      <c r="M25" s="30">
        <v>159</v>
      </c>
      <c r="N25" s="30">
        <v>152</v>
      </c>
      <c r="O25" s="30">
        <v>160</v>
      </c>
      <c r="P25" s="30">
        <v>211</v>
      </c>
      <c r="Q25" s="30">
        <v>169</v>
      </c>
      <c r="R25" s="30">
        <v>117</v>
      </c>
      <c r="S25" s="30">
        <v>88</v>
      </c>
      <c r="T25" s="30">
        <v>32</v>
      </c>
      <c r="U25" s="30">
        <v>10</v>
      </c>
      <c r="V25" s="11">
        <v>5</v>
      </c>
      <c r="W25" s="11">
        <v>0</v>
      </c>
      <c r="X25" s="34">
        <f t="shared" si="4"/>
        <v>621</v>
      </c>
      <c r="Y25" s="34">
        <f t="shared" si="7"/>
        <v>1724</v>
      </c>
      <c r="Z25" s="34">
        <f t="shared" si="8"/>
        <v>632</v>
      </c>
      <c r="AA25" s="36">
        <f t="shared" si="3"/>
        <v>2977</v>
      </c>
      <c r="AB25" s="37" t="str">
        <f t="shared" si="5"/>
        <v> </v>
      </c>
    </row>
    <row r="26" spans="1:28" s="12" customFormat="1" ht="26.25" customHeight="1">
      <c r="A26" s="9" t="s">
        <v>44</v>
      </c>
      <c r="B26" s="10">
        <f t="shared" si="6"/>
        <v>4542</v>
      </c>
      <c r="C26" s="30">
        <v>287</v>
      </c>
      <c r="D26" s="30">
        <v>312</v>
      </c>
      <c r="E26" s="30">
        <v>288</v>
      </c>
      <c r="F26" s="30">
        <v>285</v>
      </c>
      <c r="G26" s="30">
        <v>237</v>
      </c>
      <c r="H26" s="30">
        <v>257</v>
      </c>
      <c r="I26" s="30">
        <v>272</v>
      </c>
      <c r="J26" s="30">
        <v>322</v>
      </c>
      <c r="K26" s="30">
        <v>322</v>
      </c>
      <c r="L26" s="30">
        <v>334</v>
      </c>
      <c r="M26" s="30">
        <v>278</v>
      </c>
      <c r="N26" s="30">
        <v>225</v>
      </c>
      <c r="O26" s="30">
        <v>248</v>
      </c>
      <c r="P26" s="30">
        <v>246</v>
      </c>
      <c r="Q26" s="30">
        <v>251</v>
      </c>
      <c r="R26" s="30">
        <v>142</v>
      </c>
      <c r="S26" s="30">
        <v>118</v>
      </c>
      <c r="T26" s="30">
        <v>74</v>
      </c>
      <c r="U26" s="30">
        <v>33</v>
      </c>
      <c r="V26" s="30">
        <v>8</v>
      </c>
      <c r="W26" s="11">
        <v>3</v>
      </c>
      <c r="X26" s="34">
        <f t="shared" si="4"/>
        <v>887</v>
      </c>
      <c r="Y26" s="34">
        <f t="shared" si="7"/>
        <v>2780</v>
      </c>
      <c r="Z26" s="34">
        <f t="shared" si="8"/>
        <v>875</v>
      </c>
      <c r="AA26" s="36">
        <f t="shared" si="3"/>
        <v>4542</v>
      </c>
      <c r="AB26" s="37" t="str">
        <f t="shared" si="5"/>
        <v> </v>
      </c>
    </row>
    <row r="27" spans="1:28" s="12" customFormat="1" ht="27" customHeight="1">
      <c r="A27" s="9" t="s">
        <v>45</v>
      </c>
      <c r="B27" s="10">
        <f t="shared" si="6"/>
        <v>1322</v>
      </c>
      <c r="C27" s="30">
        <v>59</v>
      </c>
      <c r="D27" s="30">
        <v>73</v>
      </c>
      <c r="E27" s="30">
        <v>62</v>
      </c>
      <c r="F27" s="30">
        <v>88</v>
      </c>
      <c r="G27" s="30">
        <v>76</v>
      </c>
      <c r="H27" s="30">
        <v>62</v>
      </c>
      <c r="I27" s="11">
        <v>63</v>
      </c>
      <c r="J27" s="30">
        <v>60</v>
      </c>
      <c r="K27" s="30">
        <v>84</v>
      </c>
      <c r="L27" s="30">
        <v>100</v>
      </c>
      <c r="M27" s="30">
        <v>74</v>
      </c>
      <c r="N27" s="30">
        <v>88</v>
      </c>
      <c r="O27" s="30">
        <v>89</v>
      </c>
      <c r="P27" s="30">
        <v>107</v>
      </c>
      <c r="Q27" s="30">
        <v>83</v>
      </c>
      <c r="R27" s="30">
        <v>58</v>
      </c>
      <c r="S27" s="30">
        <v>46</v>
      </c>
      <c r="T27" s="30">
        <v>30</v>
      </c>
      <c r="U27" s="30">
        <v>16</v>
      </c>
      <c r="V27" s="11">
        <v>3</v>
      </c>
      <c r="W27" s="11">
        <v>1</v>
      </c>
      <c r="X27" s="34">
        <f t="shared" si="4"/>
        <v>194</v>
      </c>
      <c r="Y27" s="34">
        <f t="shared" si="7"/>
        <v>784</v>
      </c>
      <c r="Z27" s="34">
        <f t="shared" si="8"/>
        <v>344</v>
      </c>
      <c r="AA27" s="36">
        <f t="shared" si="3"/>
        <v>1322</v>
      </c>
      <c r="AB27" s="37" t="str">
        <f t="shared" si="5"/>
        <v> </v>
      </c>
    </row>
    <row r="28" spans="1:28" s="12" customFormat="1" ht="26.25" customHeight="1">
      <c r="A28" s="9" t="s">
        <v>46</v>
      </c>
      <c r="B28" s="10">
        <f>SUM(C28:W28)</f>
        <v>1161</v>
      </c>
      <c r="C28" s="30">
        <v>66</v>
      </c>
      <c r="D28" s="11">
        <v>57</v>
      </c>
      <c r="E28" s="30">
        <v>63</v>
      </c>
      <c r="F28" s="30">
        <v>47</v>
      </c>
      <c r="G28" s="30">
        <v>40</v>
      </c>
      <c r="H28" s="30">
        <v>54</v>
      </c>
      <c r="I28" s="30">
        <v>71</v>
      </c>
      <c r="J28" s="30">
        <v>68</v>
      </c>
      <c r="K28" s="30">
        <v>62</v>
      </c>
      <c r="L28" s="30">
        <v>73</v>
      </c>
      <c r="M28" s="30">
        <v>62</v>
      </c>
      <c r="N28" s="30">
        <v>65</v>
      </c>
      <c r="O28" s="30">
        <v>68</v>
      </c>
      <c r="P28" s="30">
        <v>90</v>
      </c>
      <c r="Q28" s="30">
        <v>85</v>
      </c>
      <c r="R28" s="30">
        <v>53</v>
      </c>
      <c r="S28" s="30">
        <v>36</v>
      </c>
      <c r="T28" s="11">
        <v>45</v>
      </c>
      <c r="U28" s="30">
        <v>28</v>
      </c>
      <c r="V28" s="11">
        <v>18</v>
      </c>
      <c r="W28" s="11">
        <v>10</v>
      </c>
      <c r="X28" s="34">
        <f t="shared" si="4"/>
        <v>186</v>
      </c>
      <c r="Y28" s="34">
        <f t="shared" si="7"/>
        <v>610</v>
      </c>
      <c r="Z28" s="34">
        <f t="shared" si="8"/>
        <v>365</v>
      </c>
      <c r="AA28" s="36">
        <f t="shared" si="3"/>
        <v>1161</v>
      </c>
      <c r="AB28" s="37" t="str">
        <f t="shared" si="5"/>
        <v> </v>
      </c>
    </row>
    <row r="29" spans="1:28" s="12" customFormat="1" ht="26.25" customHeight="1">
      <c r="A29" s="9" t="s">
        <v>47</v>
      </c>
      <c r="B29" s="10">
        <f t="shared" si="6"/>
        <v>1298</v>
      </c>
      <c r="C29" s="30">
        <v>79</v>
      </c>
      <c r="D29" s="30">
        <v>70</v>
      </c>
      <c r="E29" s="30">
        <v>75</v>
      </c>
      <c r="F29" s="30">
        <v>64</v>
      </c>
      <c r="G29" s="30">
        <v>54</v>
      </c>
      <c r="H29" s="30">
        <v>93</v>
      </c>
      <c r="I29" s="30">
        <v>89</v>
      </c>
      <c r="J29" s="30">
        <v>87</v>
      </c>
      <c r="K29" s="30">
        <v>86</v>
      </c>
      <c r="L29" s="30">
        <v>90</v>
      </c>
      <c r="M29" s="30">
        <v>68</v>
      </c>
      <c r="N29" s="30">
        <v>73</v>
      </c>
      <c r="O29" s="30">
        <v>90</v>
      </c>
      <c r="P29" s="30">
        <v>94</v>
      </c>
      <c r="Q29" s="30">
        <v>79</v>
      </c>
      <c r="R29" s="30">
        <v>39</v>
      </c>
      <c r="S29" s="30">
        <v>33</v>
      </c>
      <c r="T29" s="30">
        <v>21</v>
      </c>
      <c r="U29" s="30">
        <v>10</v>
      </c>
      <c r="V29" s="11">
        <v>1</v>
      </c>
      <c r="W29" s="11">
        <v>3</v>
      </c>
      <c r="X29" s="34">
        <f t="shared" si="4"/>
        <v>224</v>
      </c>
      <c r="Y29" s="34">
        <f t="shared" si="7"/>
        <v>794</v>
      </c>
      <c r="Z29" s="34">
        <f t="shared" si="8"/>
        <v>280</v>
      </c>
      <c r="AA29" s="36">
        <f t="shared" si="3"/>
        <v>1298</v>
      </c>
      <c r="AB29" s="37" t="str">
        <f t="shared" si="5"/>
        <v> </v>
      </c>
    </row>
    <row r="30" spans="1:28" s="48" customFormat="1" ht="26.25" customHeight="1">
      <c r="A30" s="42" t="s">
        <v>59</v>
      </c>
      <c r="B30" s="43">
        <f>SUM(C30:W30)</f>
        <v>3173</v>
      </c>
      <c r="C30" s="44">
        <v>141</v>
      </c>
      <c r="D30" s="44">
        <v>181</v>
      </c>
      <c r="E30" s="44">
        <v>178</v>
      </c>
      <c r="F30" s="44">
        <v>176</v>
      </c>
      <c r="G30" s="44">
        <v>159</v>
      </c>
      <c r="H30" s="44">
        <v>159</v>
      </c>
      <c r="I30" s="44">
        <v>172</v>
      </c>
      <c r="J30" s="44">
        <v>192</v>
      </c>
      <c r="K30" s="44">
        <v>192</v>
      </c>
      <c r="L30" s="44">
        <v>216</v>
      </c>
      <c r="M30" s="44">
        <v>221</v>
      </c>
      <c r="N30" s="44">
        <v>195</v>
      </c>
      <c r="O30" s="44">
        <v>244</v>
      </c>
      <c r="P30" s="44">
        <v>240</v>
      </c>
      <c r="Q30" s="44">
        <v>197</v>
      </c>
      <c r="R30" s="44">
        <v>124</v>
      </c>
      <c r="S30" s="44">
        <v>88</v>
      </c>
      <c r="T30" s="44">
        <v>50</v>
      </c>
      <c r="U30" s="44">
        <v>38</v>
      </c>
      <c r="V30" s="44">
        <v>10</v>
      </c>
      <c r="W30" s="44">
        <v>0</v>
      </c>
      <c r="X30" s="45">
        <f t="shared" si="4"/>
        <v>500</v>
      </c>
      <c r="Y30" s="45">
        <f t="shared" si="7"/>
        <v>1926</v>
      </c>
      <c r="Z30" s="45">
        <f t="shared" si="8"/>
        <v>747</v>
      </c>
      <c r="AA30" s="46">
        <f t="shared" si="3"/>
        <v>3173</v>
      </c>
      <c r="AB30" s="47" t="str">
        <f t="shared" si="5"/>
        <v> </v>
      </c>
    </row>
    <row r="31" spans="1:28" s="12" customFormat="1" ht="26.25" customHeight="1">
      <c r="A31" s="9" t="s">
        <v>49</v>
      </c>
      <c r="B31" s="10">
        <f t="shared" si="6"/>
        <v>4515</v>
      </c>
      <c r="C31" s="30">
        <v>241</v>
      </c>
      <c r="D31" s="11">
        <v>240</v>
      </c>
      <c r="E31" s="30">
        <v>222</v>
      </c>
      <c r="F31" s="30">
        <v>249</v>
      </c>
      <c r="G31" s="30">
        <v>280</v>
      </c>
      <c r="H31" s="30">
        <v>259</v>
      </c>
      <c r="I31" s="30">
        <v>283</v>
      </c>
      <c r="J31" s="30">
        <v>281</v>
      </c>
      <c r="K31" s="30">
        <v>306</v>
      </c>
      <c r="L31" s="30">
        <v>370</v>
      </c>
      <c r="M31" s="30">
        <v>294</v>
      </c>
      <c r="N31" s="30">
        <v>316</v>
      </c>
      <c r="O31" s="30">
        <v>288</v>
      </c>
      <c r="P31" s="30">
        <v>260</v>
      </c>
      <c r="Q31" s="30">
        <v>219</v>
      </c>
      <c r="R31" s="30">
        <v>129</v>
      </c>
      <c r="S31" s="30">
        <v>149</v>
      </c>
      <c r="T31" s="30">
        <v>86</v>
      </c>
      <c r="U31" s="30">
        <v>35</v>
      </c>
      <c r="V31" s="30">
        <v>7</v>
      </c>
      <c r="W31" s="11">
        <v>1</v>
      </c>
      <c r="X31" s="34">
        <f t="shared" si="4"/>
        <v>703</v>
      </c>
      <c r="Y31" s="34">
        <f t="shared" si="7"/>
        <v>2926</v>
      </c>
      <c r="Z31" s="34">
        <f t="shared" si="8"/>
        <v>886</v>
      </c>
      <c r="AA31" s="36">
        <f t="shared" si="3"/>
        <v>4515</v>
      </c>
      <c r="AB31" s="37" t="str">
        <f t="shared" si="5"/>
        <v> </v>
      </c>
    </row>
    <row r="32" spans="1:28" s="12" customFormat="1" ht="26.25" customHeight="1">
      <c r="A32" s="9" t="s">
        <v>50</v>
      </c>
      <c r="B32" s="10">
        <f t="shared" si="6"/>
        <v>3484</v>
      </c>
      <c r="C32" s="30">
        <v>182</v>
      </c>
      <c r="D32" s="30">
        <v>186</v>
      </c>
      <c r="E32" s="30">
        <v>199</v>
      </c>
      <c r="F32" s="30">
        <v>185</v>
      </c>
      <c r="G32" s="30">
        <v>174</v>
      </c>
      <c r="H32" s="30">
        <v>167</v>
      </c>
      <c r="I32" s="30">
        <v>198</v>
      </c>
      <c r="J32" s="30">
        <v>245</v>
      </c>
      <c r="K32" s="30">
        <v>257</v>
      </c>
      <c r="L32" s="30">
        <v>258</v>
      </c>
      <c r="M32" s="30">
        <v>209</v>
      </c>
      <c r="N32" s="30">
        <v>185</v>
      </c>
      <c r="O32" s="30">
        <v>206</v>
      </c>
      <c r="P32" s="30">
        <v>284</v>
      </c>
      <c r="Q32" s="30">
        <v>198</v>
      </c>
      <c r="R32" s="30">
        <v>148</v>
      </c>
      <c r="S32" s="30">
        <v>104</v>
      </c>
      <c r="T32" s="30">
        <v>66</v>
      </c>
      <c r="U32" s="30">
        <v>24</v>
      </c>
      <c r="V32" s="11">
        <v>7</v>
      </c>
      <c r="W32" s="11">
        <v>2</v>
      </c>
      <c r="X32" s="34">
        <f t="shared" si="4"/>
        <v>567</v>
      </c>
      <c r="Y32" s="34">
        <f t="shared" si="7"/>
        <v>2084</v>
      </c>
      <c r="Z32" s="34">
        <f t="shared" si="8"/>
        <v>833</v>
      </c>
      <c r="AA32" s="36">
        <f t="shared" si="3"/>
        <v>3484</v>
      </c>
      <c r="AB32" s="37" t="str">
        <f t="shared" si="5"/>
        <v> </v>
      </c>
    </row>
    <row r="33" spans="1:28" s="12" customFormat="1" ht="26.25" customHeight="1">
      <c r="A33" s="9" t="s">
        <v>51</v>
      </c>
      <c r="B33" s="10">
        <f>SUM(C33:W33)</f>
        <v>5282</v>
      </c>
      <c r="C33" s="30">
        <v>389</v>
      </c>
      <c r="D33" s="30">
        <v>580</v>
      </c>
      <c r="E33" s="30">
        <v>551</v>
      </c>
      <c r="F33" s="30">
        <v>353</v>
      </c>
      <c r="G33" s="30">
        <v>205</v>
      </c>
      <c r="H33" s="30">
        <v>161</v>
      </c>
      <c r="I33" s="30">
        <v>265</v>
      </c>
      <c r="J33" s="30">
        <v>479</v>
      </c>
      <c r="K33" s="30">
        <v>626</v>
      </c>
      <c r="L33" s="30">
        <v>525</v>
      </c>
      <c r="M33" s="30">
        <v>338</v>
      </c>
      <c r="N33" s="30">
        <v>234</v>
      </c>
      <c r="O33" s="30">
        <v>184</v>
      </c>
      <c r="P33" s="30">
        <v>148</v>
      </c>
      <c r="Q33" s="30">
        <v>106</v>
      </c>
      <c r="R33" s="30">
        <v>47</v>
      </c>
      <c r="S33" s="30">
        <v>59</v>
      </c>
      <c r="T33" s="30">
        <v>25</v>
      </c>
      <c r="U33" s="30">
        <v>6</v>
      </c>
      <c r="V33" s="30">
        <v>1</v>
      </c>
      <c r="W33" s="11">
        <v>0</v>
      </c>
      <c r="X33" s="34">
        <f t="shared" si="4"/>
        <v>1520</v>
      </c>
      <c r="Y33" s="34">
        <f>SUM(F33:O33)</f>
        <v>3370</v>
      </c>
      <c r="Z33" s="34">
        <f t="shared" si="8"/>
        <v>392</v>
      </c>
      <c r="AA33" s="36">
        <f t="shared" si="3"/>
        <v>5282</v>
      </c>
      <c r="AB33" s="37" t="str">
        <f t="shared" si="5"/>
        <v> </v>
      </c>
    </row>
    <row r="34" spans="1:28" s="41" customFormat="1" ht="26.25" customHeight="1">
      <c r="A34" s="38" t="s">
        <v>56</v>
      </c>
      <c r="B34" s="39">
        <f>SUM(B5:B33)</f>
        <v>65483</v>
      </c>
      <c r="C34" s="39">
        <f>SUM(C5:C33)</f>
        <v>4079</v>
      </c>
      <c r="D34" s="39">
        <f>SUM(D5:D33)</f>
        <v>4545</v>
      </c>
      <c r="E34" s="39">
        <f aca="true" t="shared" si="9" ref="E34:V34">SUM(E5:E33)</f>
        <v>4202</v>
      </c>
      <c r="F34" s="39">
        <f>SUM(F5:F33)</f>
        <v>3708</v>
      </c>
      <c r="G34" s="39">
        <f t="shared" si="9"/>
        <v>3286</v>
      </c>
      <c r="H34" s="39">
        <f t="shared" si="9"/>
        <v>3475</v>
      </c>
      <c r="I34" s="39">
        <f t="shared" si="9"/>
        <v>4123</v>
      </c>
      <c r="J34" s="39">
        <f t="shared" si="9"/>
        <v>4695</v>
      </c>
      <c r="K34" s="39">
        <f t="shared" si="9"/>
        <v>4858</v>
      </c>
      <c r="L34" s="39">
        <f t="shared" si="9"/>
        <v>4954</v>
      </c>
      <c r="M34" s="39">
        <f t="shared" si="9"/>
        <v>4030</v>
      </c>
      <c r="N34" s="39">
        <f t="shared" si="9"/>
        <v>3562</v>
      </c>
      <c r="O34" s="39">
        <f t="shared" si="9"/>
        <v>3545</v>
      </c>
      <c r="P34" s="39">
        <f t="shared" si="9"/>
        <v>3806</v>
      </c>
      <c r="Q34" s="39">
        <f t="shared" si="9"/>
        <v>3113</v>
      </c>
      <c r="R34" s="39">
        <f t="shared" si="9"/>
        <v>2056</v>
      </c>
      <c r="S34" s="39">
        <f>SUM(S5:S33)</f>
        <v>1761</v>
      </c>
      <c r="T34" s="39">
        <f t="shared" si="9"/>
        <v>1058</v>
      </c>
      <c r="U34" s="39">
        <f t="shared" si="9"/>
        <v>455</v>
      </c>
      <c r="V34" s="39">
        <f t="shared" si="9"/>
        <v>138</v>
      </c>
      <c r="W34" s="39">
        <f>SUM(W5:W33)</f>
        <v>34</v>
      </c>
      <c r="X34" s="40">
        <f>SUM(C34:E34)</f>
        <v>12826</v>
      </c>
      <c r="Y34" s="40">
        <f>SUM(Y5:Y33)</f>
        <v>40236</v>
      </c>
      <c r="Z34" s="40">
        <f>SUM(Z5:Z33)</f>
        <v>12421</v>
      </c>
      <c r="AA34" s="36">
        <f t="shared" si="3"/>
        <v>65483</v>
      </c>
      <c r="AB34" s="37" t="str">
        <f t="shared" si="5"/>
        <v> </v>
      </c>
    </row>
    <row r="35" spans="1:26" ht="17.2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"/>
      <c r="Y35" s="4"/>
      <c r="Z35" s="32" t="s">
        <v>65</v>
      </c>
    </row>
    <row r="36" spans="1:26" ht="13.5">
      <c r="A36" s="13"/>
      <c r="N36" s="4"/>
      <c r="O36" s="4"/>
      <c r="Z36" s="16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6" t="str">
        <f>Y2</f>
        <v>（令和２年9月30日現在）</v>
      </c>
      <c r="Z38" s="2" t="s">
        <v>26</v>
      </c>
    </row>
    <row r="39" spans="1:26" ht="18.75" customHeight="1">
      <c r="A39" s="59" t="s">
        <v>53</v>
      </c>
      <c r="B39" s="57" t="s">
        <v>28</v>
      </c>
      <c r="C39" s="22"/>
      <c r="D39" s="22"/>
      <c r="E39" s="22"/>
      <c r="F39" s="22"/>
      <c r="G39" s="22"/>
      <c r="H39" s="49"/>
      <c r="I39" s="49"/>
      <c r="J39" s="49"/>
      <c r="K39" s="49"/>
      <c r="L39" s="49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4"/>
      <c r="X39" s="54" t="s">
        <v>2</v>
      </c>
      <c r="Y39" s="55"/>
      <c r="Z39" s="56"/>
    </row>
    <row r="40" spans="1:26" ht="29.25" customHeight="1">
      <c r="A40" s="59"/>
      <c r="B40" s="58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50" t="s">
        <v>8</v>
      </c>
      <c r="I40" s="50" t="s">
        <v>9</v>
      </c>
      <c r="J40" s="50" t="s">
        <v>10</v>
      </c>
      <c r="K40" s="50" t="s">
        <v>11</v>
      </c>
      <c r="L40" s="50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7">
        <f>B5/$B$34*100</f>
        <v>10.303437533405617</v>
      </c>
      <c r="C41" s="17">
        <f aca="true" t="shared" si="10" ref="C41:Z41">C5/$B$34*100</f>
        <v>0.7009452835086969</v>
      </c>
      <c r="D41" s="17">
        <f t="shared" si="10"/>
        <v>0.7330146755646504</v>
      </c>
      <c r="E41" s="17">
        <f t="shared" si="10"/>
        <v>0.5909930821739994</v>
      </c>
      <c r="F41" s="17">
        <f t="shared" si="10"/>
        <v>0.5543423483957669</v>
      </c>
      <c r="G41" s="17">
        <f t="shared" si="10"/>
        <v>0.5558694623031932</v>
      </c>
      <c r="H41" s="51">
        <f t="shared" si="10"/>
        <v>0.641387841119069</v>
      </c>
      <c r="I41" s="51">
        <f t="shared" si="10"/>
        <v>0.78340943450972</v>
      </c>
      <c r="J41" s="51">
        <f t="shared" si="10"/>
        <v>0.7711925232503092</v>
      </c>
      <c r="K41" s="51">
        <f t="shared" si="10"/>
        <v>0.7513400424537666</v>
      </c>
      <c r="L41" s="51">
        <f t="shared" si="10"/>
        <v>0.7284333338423713</v>
      </c>
      <c r="M41" s="17">
        <f t="shared" si="10"/>
        <v>0.6810928027121543</v>
      </c>
      <c r="N41" s="17">
        <f t="shared" si="10"/>
        <v>0.6077913351556893</v>
      </c>
      <c r="O41" s="17">
        <f t="shared" si="10"/>
        <v>0.5070018172655498</v>
      </c>
      <c r="P41" s="17">
        <f t="shared" si="10"/>
        <v>0.5558694623031932</v>
      </c>
      <c r="Q41" s="17">
        <f t="shared" si="10"/>
        <v>0.4367545775239375</v>
      </c>
      <c r="R41" s="17">
        <f t="shared" si="10"/>
        <v>0.26113647816990665</v>
      </c>
      <c r="S41" s="17">
        <f t="shared" si="10"/>
        <v>0.21990440266939512</v>
      </c>
      <c r="T41" s="17">
        <f t="shared" si="10"/>
        <v>0.14507582120550372</v>
      </c>
      <c r="U41" s="17">
        <f t="shared" si="10"/>
        <v>0.05344898675992242</v>
      </c>
      <c r="V41" s="17">
        <f t="shared" si="10"/>
        <v>0.022906708611395325</v>
      </c>
      <c r="W41" s="17">
        <f t="shared" si="10"/>
        <v>0.001527113907426355</v>
      </c>
      <c r="X41" s="17">
        <f t="shared" si="10"/>
        <v>2.024953041247347</v>
      </c>
      <c r="Y41" s="17">
        <f t="shared" si="10"/>
        <v>6.581860941007591</v>
      </c>
      <c r="Z41" s="17">
        <f t="shared" si="10"/>
        <v>1.6966235511506802</v>
      </c>
    </row>
    <row r="42" spans="1:26" ht="26.25" customHeight="1">
      <c r="A42" s="6" t="s">
        <v>29</v>
      </c>
      <c r="B42" s="17">
        <f aca="true" t="shared" si="11" ref="B42:Z42">B6/$B$34*100</f>
        <v>1.7332742849289127</v>
      </c>
      <c r="C42" s="17">
        <f t="shared" si="11"/>
        <v>0.11453354305697662</v>
      </c>
      <c r="D42" s="17">
        <f t="shared" si="11"/>
        <v>0.11606065696440296</v>
      </c>
      <c r="E42" s="17">
        <f t="shared" si="11"/>
        <v>0.08551837881587587</v>
      </c>
      <c r="F42" s="17">
        <f t="shared" si="11"/>
        <v>0.07330146755646504</v>
      </c>
      <c r="G42" s="17">
        <f t="shared" si="11"/>
        <v>0.07024723974161232</v>
      </c>
      <c r="H42" s="51">
        <f t="shared" si="11"/>
        <v>0.10384374570499212</v>
      </c>
      <c r="I42" s="51">
        <f t="shared" si="11"/>
        <v>0.1557656185574882</v>
      </c>
      <c r="J42" s="51">
        <f t="shared" si="11"/>
        <v>0.13133179603866652</v>
      </c>
      <c r="K42" s="51">
        <f t="shared" si="11"/>
        <v>0.1328589099460929</v>
      </c>
      <c r="L42" s="51">
        <f t="shared" si="11"/>
        <v>0.11300642914955027</v>
      </c>
      <c r="M42" s="17">
        <f t="shared" si="11"/>
        <v>0.09009972053815495</v>
      </c>
      <c r="N42" s="17">
        <f t="shared" si="11"/>
        <v>0.06719301192675962</v>
      </c>
      <c r="O42" s="17">
        <f t="shared" si="11"/>
        <v>0.08857260663072858</v>
      </c>
      <c r="P42" s="17">
        <f t="shared" si="11"/>
        <v>0.08551837881587587</v>
      </c>
      <c r="Q42" s="17">
        <f t="shared" si="11"/>
        <v>0.09009972053815495</v>
      </c>
      <c r="R42" s="17">
        <f t="shared" si="11"/>
        <v>0.0916268344455813</v>
      </c>
      <c r="S42" s="17">
        <f t="shared" si="11"/>
        <v>0.06872012583418598</v>
      </c>
      <c r="T42" s="17">
        <f t="shared" si="11"/>
        <v>0.03359650596337981</v>
      </c>
      <c r="U42" s="17">
        <f t="shared" si="11"/>
        <v>0.01221691125941084</v>
      </c>
      <c r="V42" s="17">
        <f t="shared" si="11"/>
        <v>0.007635569537131775</v>
      </c>
      <c r="W42" s="17">
        <f t="shared" si="11"/>
        <v>0.001527113907426355</v>
      </c>
      <c r="X42" s="17">
        <f t="shared" si="11"/>
        <v>0.31611257883725546</v>
      </c>
      <c r="Y42" s="17">
        <f t="shared" si="11"/>
        <v>1.0262205457905105</v>
      </c>
      <c r="Z42" s="17">
        <f t="shared" si="11"/>
        <v>0.3909411603011469</v>
      </c>
    </row>
    <row r="43" spans="1:26" ht="26.25" customHeight="1">
      <c r="A43" s="33" t="s">
        <v>60</v>
      </c>
      <c r="B43" s="17">
        <f aca="true" t="shared" si="12" ref="B43:Z43">B7/$B$34*100</f>
        <v>1.708840462410091</v>
      </c>
      <c r="C43" s="17">
        <f t="shared" si="12"/>
        <v>0.17103675763175175</v>
      </c>
      <c r="D43" s="17">
        <f t="shared" si="12"/>
        <v>0.17103675763175175</v>
      </c>
      <c r="E43" s="17">
        <f t="shared" si="12"/>
        <v>0.15729273246491457</v>
      </c>
      <c r="F43" s="17">
        <f t="shared" si="12"/>
        <v>0.12675045431638746</v>
      </c>
      <c r="G43" s="17">
        <f t="shared" si="12"/>
        <v>0.06872012583418598</v>
      </c>
      <c r="H43" s="51">
        <f t="shared" si="12"/>
        <v>0.08704549272330224</v>
      </c>
      <c r="I43" s="51">
        <f t="shared" si="12"/>
        <v>0.16034696027976725</v>
      </c>
      <c r="J43" s="51">
        <f t="shared" si="12"/>
        <v>0.142021593390651</v>
      </c>
      <c r="K43" s="51">
        <f t="shared" si="12"/>
        <v>0.1756180993540308</v>
      </c>
      <c r="L43" s="51">
        <f t="shared" si="12"/>
        <v>0.1252233404089611</v>
      </c>
      <c r="M43" s="17">
        <f t="shared" si="12"/>
        <v>0.10689797351984484</v>
      </c>
      <c r="N43" s="17">
        <f t="shared" si="12"/>
        <v>0.0610845562970542</v>
      </c>
      <c r="O43" s="17">
        <f t="shared" si="12"/>
        <v>0.03359650596337981</v>
      </c>
      <c r="P43" s="17">
        <f t="shared" si="12"/>
        <v>0.03817784768565887</v>
      </c>
      <c r="Q43" s="17">
        <f t="shared" si="12"/>
        <v>0.03665073377823252</v>
      </c>
      <c r="R43" s="17">
        <f t="shared" si="12"/>
        <v>0.01527113907426355</v>
      </c>
      <c r="S43" s="17">
        <f t="shared" si="12"/>
        <v>0.022906708611395325</v>
      </c>
      <c r="T43" s="17">
        <f t="shared" si="12"/>
        <v>0.007635569537131775</v>
      </c>
      <c r="U43" s="17">
        <f t="shared" si="12"/>
        <v>0</v>
      </c>
      <c r="V43" s="17">
        <f t="shared" si="12"/>
        <v>0.001527113907426355</v>
      </c>
      <c r="W43" s="17">
        <f t="shared" si="12"/>
        <v>0</v>
      </c>
      <c r="X43" s="17">
        <f t="shared" si="12"/>
        <v>0.49936624772841803</v>
      </c>
      <c r="Y43" s="17">
        <f t="shared" si="12"/>
        <v>1.0873051020875646</v>
      </c>
      <c r="Z43" s="17">
        <f t="shared" si="12"/>
        <v>0.1221691125941084</v>
      </c>
    </row>
    <row r="44" spans="1:26" ht="26.25" customHeight="1">
      <c r="A44" s="33" t="s">
        <v>61</v>
      </c>
      <c r="B44" s="17">
        <f aca="true" t="shared" si="13" ref="B44:Z44">B8/$B$34*100</f>
        <v>2.308996228028649</v>
      </c>
      <c r="C44" s="17">
        <f t="shared" si="13"/>
        <v>0.2550280225402013</v>
      </c>
      <c r="D44" s="17">
        <f t="shared" si="13"/>
        <v>0.2687720477070385</v>
      </c>
      <c r="E44" s="17">
        <f t="shared" si="13"/>
        <v>0.1863078967060153</v>
      </c>
      <c r="F44" s="17">
        <f t="shared" si="13"/>
        <v>0.13133179603866652</v>
      </c>
      <c r="G44" s="17">
        <f t="shared" si="13"/>
        <v>0.08857260663072858</v>
      </c>
      <c r="H44" s="51">
        <f t="shared" si="13"/>
        <v>0.13744025166837195</v>
      </c>
      <c r="I44" s="51">
        <f t="shared" si="13"/>
        <v>0.1725638715391781</v>
      </c>
      <c r="J44" s="51">
        <f t="shared" si="13"/>
        <v>0.2229586304842478</v>
      </c>
      <c r="K44" s="51">
        <f t="shared" si="13"/>
        <v>0.24281111128079041</v>
      </c>
      <c r="L44" s="51">
        <f t="shared" si="13"/>
        <v>0.22601285829910053</v>
      </c>
      <c r="M44" s="17">
        <f t="shared" si="13"/>
        <v>0.1389673655757983</v>
      </c>
      <c r="N44" s="17">
        <f t="shared" si="13"/>
        <v>0.050394758945069715</v>
      </c>
      <c r="O44" s="17">
        <f t="shared" si="13"/>
        <v>0.041232075500511584</v>
      </c>
      <c r="P44" s="17">
        <f t="shared" si="13"/>
        <v>0.04886764503764336</v>
      </c>
      <c r="Q44" s="17">
        <f t="shared" si="13"/>
        <v>0.03970496159308523</v>
      </c>
      <c r="R44" s="17">
        <f t="shared" si="13"/>
        <v>0.021379594703968968</v>
      </c>
      <c r="S44" s="17">
        <f t="shared" si="13"/>
        <v>0.019852480796542615</v>
      </c>
      <c r="T44" s="17">
        <f t="shared" si="13"/>
        <v>0.01527113907426355</v>
      </c>
      <c r="U44" s="17">
        <f t="shared" si="13"/>
        <v>0.001527113907426355</v>
      </c>
      <c r="V44" s="17">
        <f t="shared" si="13"/>
        <v>0</v>
      </c>
      <c r="W44" s="17">
        <f t="shared" si="13"/>
        <v>0</v>
      </c>
      <c r="X44" s="17">
        <f t="shared" si="13"/>
        <v>0.7101079669532551</v>
      </c>
      <c r="Y44" s="17">
        <f t="shared" si="13"/>
        <v>1.4522853259624635</v>
      </c>
      <c r="Z44" s="17">
        <f t="shared" si="13"/>
        <v>0.14660293511293007</v>
      </c>
    </row>
    <row r="45" spans="1:26" ht="26.25" customHeight="1">
      <c r="A45" s="33" t="s">
        <v>62</v>
      </c>
      <c r="B45" s="17">
        <f aca="true" t="shared" si="14" ref="B45:Z45">B9/$B$34*100</f>
        <v>1.3881465418505565</v>
      </c>
      <c r="C45" s="17">
        <f t="shared" si="14"/>
        <v>0.14049447948322463</v>
      </c>
      <c r="D45" s="17">
        <f t="shared" si="14"/>
        <v>0.14507582120550372</v>
      </c>
      <c r="E45" s="17">
        <f t="shared" si="14"/>
        <v>0.1282775682238138</v>
      </c>
      <c r="F45" s="17">
        <f t="shared" si="14"/>
        <v>0.07330146755646504</v>
      </c>
      <c r="G45" s="17">
        <f t="shared" si="14"/>
        <v>0.07330146755646504</v>
      </c>
      <c r="H45" s="51">
        <f t="shared" si="14"/>
        <v>0.07330146755646504</v>
      </c>
      <c r="I45" s="51">
        <f t="shared" si="14"/>
        <v>0.09620817616786036</v>
      </c>
      <c r="J45" s="51">
        <f t="shared" si="14"/>
        <v>0.14660293511293007</v>
      </c>
      <c r="K45" s="51">
        <f t="shared" si="14"/>
        <v>0.11453354305697662</v>
      </c>
      <c r="L45" s="51">
        <f t="shared" si="14"/>
        <v>0.1114793152421239</v>
      </c>
      <c r="M45" s="17">
        <f t="shared" si="14"/>
        <v>0.09315394835300765</v>
      </c>
      <c r="N45" s="17">
        <f t="shared" si="14"/>
        <v>0.04886764503764336</v>
      </c>
      <c r="O45" s="17">
        <f t="shared" si="14"/>
        <v>0.03970496159308523</v>
      </c>
      <c r="P45" s="17">
        <f t="shared" si="14"/>
        <v>0.03665073377823252</v>
      </c>
      <c r="Q45" s="17">
        <f t="shared" si="14"/>
        <v>0.022906708611395325</v>
      </c>
      <c r="R45" s="17">
        <f t="shared" si="14"/>
        <v>0.016798252981689906</v>
      </c>
      <c r="S45" s="17">
        <f t="shared" si="14"/>
        <v>0.022906708611395325</v>
      </c>
      <c r="T45" s="17">
        <f t="shared" si="14"/>
        <v>0.004581341722279065</v>
      </c>
      <c r="U45" s="17">
        <f t="shared" si="14"/>
        <v>0</v>
      </c>
      <c r="V45" s="17">
        <f t="shared" si="14"/>
        <v>0</v>
      </c>
      <c r="W45" s="17">
        <f t="shared" si="14"/>
        <v>0</v>
      </c>
      <c r="X45" s="17">
        <f t="shared" si="14"/>
        <v>0.41384786891254216</v>
      </c>
      <c r="Y45" s="17">
        <f t="shared" si="14"/>
        <v>0.8704549272330223</v>
      </c>
      <c r="Z45" s="17">
        <f t="shared" si="14"/>
        <v>0.10384374570499212</v>
      </c>
    </row>
    <row r="46" spans="1:26" ht="26.25" customHeight="1">
      <c r="A46" s="33" t="s">
        <v>63</v>
      </c>
      <c r="B46" s="17">
        <f aca="true" t="shared" si="15" ref="B46:Z46">B10/$B$34*100</f>
        <v>1.0766153047355802</v>
      </c>
      <c r="C46" s="17">
        <f t="shared" si="15"/>
        <v>0.09009972053815495</v>
      </c>
      <c r="D46" s="17">
        <f t="shared" si="15"/>
        <v>0.07177435364903868</v>
      </c>
      <c r="E46" s="17">
        <f t="shared" si="15"/>
        <v>0.08551837881587587</v>
      </c>
      <c r="F46" s="17">
        <f t="shared" si="15"/>
        <v>0.08551837881587587</v>
      </c>
      <c r="G46" s="17">
        <f t="shared" si="15"/>
        <v>0.06566589801933326</v>
      </c>
      <c r="H46" s="51">
        <f t="shared" si="15"/>
        <v>0.04428630331536429</v>
      </c>
      <c r="I46" s="51">
        <f t="shared" si="15"/>
        <v>0.07482858146389139</v>
      </c>
      <c r="J46" s="51">
        <f t="shared" si="15"/>
        <v>0.08399126490844952</v>
      </c>
      <c r="K46" s="51">
        <f t="shared" si="15"/>
        <v>0.10078951789013943</v>
      </c>
      <c r="L46" s="51">
        <f t="shared" si="15"/>
        <v>0.10078951789013943</v>
      </c>
      <c r="M46" s="17">
        <f t="shared" si="15"/>
        <v>0.06872012583418598</v>
      </c>
      <c r="N46" s="17">
        <f t="shared" si="15"/>
        <v>0.047340531130217</v>
      </c>
      <c r="O46" s="17">
        <f t="shared" si="15"/>
        <v>0.03512361987080616</v>
      </c>
      <c r="P46" s="17">
        <f t="shared" si="15"/>
        <v>0.03970496159308523</v>
      </c>
      <c r="Q46" s="17">
        <f t="shared" si="15"/>
        <v>0.02901516424110074</v>
      </c>
      <c r="R46" s="17">
        <f t="shared" si="15"/>
        <v>0.019852480796542615</v>
      </c>
      <c r="S46" s="17">
        <f t="shared" si="15"/>
        <v>0.016798252981689906</v>
      </c>
      <c r="T46" s="17">
        <f t="shared" si="15"/>
        <v>0.01221691125941084</v>
      </c>
      <c r="U46" s="17">
        <f t="shared" si="15"/>
        <v>0.00305422781485271</v>
      </c>
      <c r="V46" s="17">
        <f t="shared" si="15"/>
        <v>0.001527113907426355</v>
      </c>
      <c r="W46" s="17">
        <f t="shared" si="15"/>
        <v>0</v>
      </c>
      <c r="X46" s="17">
        <f t="shared" si="15"/>
        <v>0.24739245300306947</v>
      </c>
      <c r="Y46" s="17">
        <f t="shared" si="15"/>
        <v>0.7070537391384023</v>
      </c>
      <c r="Z46" s="17">
        <f t="shared" si="15"/>
        <v>0.1221691125941084</v>
      </c>
    </row>
    <row r="47" spans="1:26" ht="26.25" customHeight="1">
      <c r="A47" s="33" t="s">
        <v>64</v>
      </c>
      <c r="B47" s="17">
        <f aca="true" t="shared" si="16" ref="B47:Z47">B11/$B$34*100</f>
        <v>0.41842921063482125</v>
      </c>
      <c r="C47" s="17">
        <f t="shared" si="16"/>
        <v>0.03359650596337981</v>
      </c>
      <c r="D47" s="17">
        <f t="shared" si="16"/>
        <v>0.03359650596337981</v>
      </c>
      <c r="E47" s="17">
        <f t="shared" si="16"/>
        <v>0.04428630331536429</v>
      </c>
      <c r="F47" s="17">
        <f t="shared" si="16"/>
        <v>0.02596093642624803</v>
      </c>
      <c r="G47" s="17">
        <f t="shared" si="16"/>
        <v>0.02443382251882168</v>
      </c>
      <c r="H47" s="51">
        <f t="shared" si="16"/>
        <v>0.022906708611395325</v>
      </c>
      <c r="I47" s="51">
        <f t="shared" si="16"/>
        <v>0.03665073377823252</v>
      </c>
      <c r="J47" s="51">
        <f t="shared" si="16"/>
        <v>0.0305422781485271</v>
      </c>
      <c r="K47" s="51">
        <f t="shared" si="16"/>
        <v>0.04886764503764336</v>
      </c>
      <c r="L47" s="51">
        <f t="shared" si="16"/>
        <v>0.047340531130217</v>
      </c>
      <c r="M47" s="17">
        <f t="shared" si="16"/>
        <v>0.02596093642624803</v>
      </c>
      <c r="N47" s="17">
        <f t="shared" si="16"/>
        <v>0.00610845562970542</v>
      </c>
      <c r="O47" s="17">
        <f t="shared" si="16"/>
        <v>0.00610845562970542</v>
      </c>
      <c r="P47" s="17">
        <f t="shared" si="16"/>
        <v>0.01221691125941084</v>
      </c>
      <c r="Q47" s="17">
        <f t="shared" si="16"/>
        <v>0.00610845562970542</v>
      </c>
      <c r="R47" s="17">
        <f t="shared" si="16"/>
        <v>0.00916268344455813</v>
      </c>
      <c r="S47" s="17">
        <f t="shared" si="16"/>
        <v>0.00305422781485271</v>
      </c>
      <c r="T47" s="17">
        <f t="shared" si="16"/>
        <v>0.001527113907426355</v>
      </c>
      <c r="U47" s="17">
        <f t="shared" si="16"/>
        <v>0</v>
      </c>
      <c r="V47" s="17">
        <f t="shared" si="16"/>
        <v>0</v>
      </c>
      <c r="W47" s="17">
        <f t="shared" si="16"/>
        <v>0</v>
      </c>
      <c r="X47" s="17">
        <f t="shared" si="16"/>
        <v>0.1114793152421239</v>
      </c>
      <c r="Y47" s="17">
        <f t="shared" si="16"/>
        <v>0.2748805033367439</v>
      </c>
      <c r="Z47" s="17">
        <f t="shared" si="16"/>
        <v>0.03206939205595345</v>
      </c>
    </row>
    <row r="48" spans="1:26" ht="26.25" customHeight="1">
      <c r="A48" s="6" t="s">
        <v>30</v>
      </c>
      <c r="B48" s="17">
        <f aca="true" t="shared" si="17" ref="B48:Z48">B12/$B$34*100</f>
        <v>5.360169815066506</v>
      </c>
      <c r="C48" s="17">
        <f t="shared" si="17"/>
        <v>0.26266359207733303</v>
      </c>
      <c r="D48" s="17">
        <f t="shared" si="17"/>
        <v>0.24891956691049585</v>
      </c>
      <c r="E48" s="17">
        <f t="shared" si="17"/>
        <v>0.30542278148527097</v>
      </c>
      <c r="F48" s="17">
        <f t="shared" si="17"/>
        <v>0.23822976955851136</v>
      </c>
      <c r="G48" s="17">
        <f t="shared" si="17"/>
        <v>0.29626009804071285</v>
      </c>
      <c r="H48" s="51">
        <f t="shared" si="17"/>
        <v>0.3206939205595345</v>
      </c>
      <c r="I48" s="51">
        <f t="shared" si="17"/>
        <v>0.3420735152635035</v>
      </c>
      <c r="J48" s="51">
        <f t="shared" si="17"/>
        <v>0.3542904265229143</v>
      </c>
      <c r="K48" s="51">
        <f t="shared" si="17"/>
        <v>0.3542904265229143</v>
      </c>
      <c r="L48" s="51">
        <f t="shared" si="17"/>
        <v>0.43217323580165845</v>
      </c>
      <c r="M48" s="17">
        <f t="shared" si="17"/>
        <v>0.31305835102240276</v>
      </c>
      <c r="N48" s="17">
        <f t="shared" si="17"/>
        <v>0.31458546492982914</v>
      </c>
      <c r="O48" s="17">
        <f t="shared" si="17"/>
        <v>0.3344379457263717</v>
      </c>
      <c r="P48" s="17">
        <f t="shared" si="17"/>
        <v>0.38330559076401505</v>
      </c>
      <c r="Q48" s="17">
        <f t="shared" si="17"/>
        <v>0.3115312371149764</v>
      </c>
      <c r="R48" s="17">
        <f t="shared" si="17"/>
        <v>0.20463326359513156</v>
      </c>
      <c r="S48" s="17">
        <f t="shared" si="17"/>
        <v>0.16492830200204633</v>
      </c>
      <c r="T48" s="17">
        <f t="shared" si="17"/>
        <v>0.10078951789013943</v>
      </c>
      <c r="U48" s="17">
        <f t="shared" si="17"/>
        <v>0.05650321457477513</v>
      </c>
      <c r="V48" s="17">
        <f t="shared" si="17"/>
        <v>0.019852480796542615</v>
      </c>
      <c r="W48" s="17">
        <f t="shared" si="17"/>
        <v>0.001527113907426355</v>
      </c>
      <c r="X48" s="17">
        <f t="shared" si="17"/>
        <v>0.8170059404730999</v>
      </c>
      <c r="Y48" s="17">
        <f t="shared" si="17"/>
        <v>3.300093153948353</v>
      </c>
      <c r="Z48" s="17">
        <f t="shared" si="17"/>
        <v>1.2430707206450529</v>
      </c>
    </row>
    <row r="49" spans="1:26" ht="26.25" customHeight="1">
      <c r="A49" s="6" t="s">
        <v>31</v>
      </c>
      <c r="B49" s="17">
        <f aca="true" t="shared" si="18" ref="B49:Z49">B13/$B$34*100</f>
        <v>2.492249896919811</v>
      </c>
      <c r="C49" s="17">
        <f t="shared" si="18"/>
        <v>0.15729273246491457</v>
      </c>
      <c r="D49" s="17">
        <f t="shared" si="18"/>
        <v>0.14813004902035642</v>
      </c>
      <c r="E49" s="17">
        <f t="shared" si="18"/>
        <v>0.12064199868668204</v>
      </c>
      <c r="F49" s="17">
        <f t="shared" si="18"/>
        <v>0.11911488477925568</v>
      </c>
      <c r="G49" s="17">
        <f t="shared" si="18"/>
        <v>0.16492830200204633</v>
      </c>
      <c r="H49" s="51">
        <f t="shared" si="18"/>
        <v>0.23212131392880592</v>
      </c>
      <c r="I49" s="51">
        <f t="shared" si="18"/>
        <v>0.21685017485454242</v>
      </c>
      <c r="J49" s="51">
        <f t="shared" si="18"/>
        <v>0.19241635233572071</v>
      </c>
      <c r="K49" s="51">
        <f t="shared" si="18"/>
        <v>0.1801994410763099</v>
      </c>
      <c r="L49" s="51">
        <f t="shared" si="18"/>
        <v>0.1863078967060153</v>
      </c>
      <c r="M49" s="17">
        <f t="shared" si="18"/>
        <v>0.17867232716888354</v>
      </c>
      <c r="N49" s="17">
        <f t="shared" si="18"/>
        <v>0.16798252981689904</v>
      </c>
      <c r="O49" s="17">
        <f t="shared" si="18"/>
        <v>0.1114793152421239</v>
      </c>
      <c r="P49" s="17">
        <f t="shared" si="18"/>
        <v>0.11453354305697662</v>
      </c>
      <c r="Q49" s="17">
        <f t="shared" si="18"/>
        <v>0.07330146755646504</v>
      </c>
      <c r="R49" s="17">
        <f t="shared" si="18"/>
        <v>0.03512361987080616</v>
      </c>
      <c r="S49" s="17">
        <f t="shared" si="18"/>
        <v>0.05955744238962784</v>
      </c>
      <c r="T49" s="17">
        <f t="shared" si="18"/>
        <v>0.022906708611395325</v>
      </c>
      <c r="U49" s="17">
        <f t="shared" si="18"/>
        <v>0.007635569537131775</v>
      </c>
      <c r="V49" s="17">
        <f t="shared" si="18"/>
        <v>0.00305422781485271</v>
      </c>
      <c r="W49" s="17">
        <f t="shared" si="18"/>
        <v>0</v>
      </c>
      <c r="X49" s="17">
        <f t="shared" si="18"/>
        <v>0.42606478017195304</v>
      </c>
      <c r="Y49" s="17">
        <f t="shared" si="18"/>
        <v>1.7500725379106026</v>
      </c>
      <c r="Z49" s="17">
        <f t="shared" si="18"/>
        <v>0.31611257883725546</v>
      </c>
    </row>
    <row r="50" spans="1:26" ht="26.25" customHeight="1">
      <c r="A50" s="6" t="s">
        <v>32</v>
      </c>
      <c r="B50" s="17">
        <f aca="true" t="shared" si="19" ref="B50:Z50">B14/$B$34*100</f>
        <v>0.4306461218942321</v>
      </c>
      <c r="C50" s="17">
        <f t="shared" si="19"/>
        <v>0.01832536688911626</v>
      </c>
      <c r="D50" s="17">
        <f t="shared" si="19"/>
        <v>0.00610845562970542</v>
      </c>
      <c r="E50" s="17">
        <f t="shared" si="19"/>
        <v>0.00610845562970542</v>
      </c>
      <c r="F50" s="17">
        <f t="shared" si="19"/>
        <v>0.01832536688911626</v>
      </c>
      <c r="G50" s="17">
        <f t="shared" si="19"/>
        <v>0.03206939205595345</v>
      </c>
      <c r="H50" s="51">
        <f t="shared" si="19"/>
        <v>0.03665073377823252</v>
      </c>
      <c r="I50" s="51">
        <f t="shared" si="19"/>
        <v>0.02901516424110074</v>
      </c>
      <c r="J50" s="51">
        <f t="shared" si="19"/>
        <v>0.022906708611395325</v>
      </c>
      <c r="K50" s="51">
        <f t="shared" si="19"/>
        <v>0.019852480796542615</v>
      </c>
      <c r="L50" s="51">
        <f t="shared" si="19"/>
        <v>0.021379594703968968</v>
      </c>
      <c r="M50" s="17">
        <f t="shared" si="19"/>
        <v>0.04581341722279065</v>
      </c>
      <c r="N50" s="17">
        <f t="shared" si="19"/>
        <v>0.03817784768565887</v>
      </c>
      <c r="O50" s="17">
        <f t="shared" si="19"/>
        <v>0.021379594703968968</v>
      </c>
      <c r="P50" s="17">
        <f t="shared" si="19"/>
        <v>0.03359650596337981</v>
      </c>
      <c r="Q50" s="17">
        <f t="shared" si="19"/>
        <v>0.022906708611395325</v>
      </c>
      <c r="R50" s="17">
        <f t="shared" si="19"/>
        <v>0.021379594703968968</v>
      </c>
      <c r="S50" s="17">
        <f t="shared" si="19"/>
        <v>0.016798252981689906</v>
      </c>
      <c r="T50" s="17">
        <f t="shared" si="19"/>
        <v>0.013744025166837195</v>
      </c>
      <c r="U50" s="17">
        <f t="shared" si="19"/>
        <v>0.00610845562970542</v>
      </c>
      <c r="V50" s="17">
        <f t="shared" si="19"/>
        <v>0</v>
      </c>
      <c r="W50" s="17">
        <f t="shared" si="19"/>
        <v>0</v>
      </c>
      <c r="X50" s="17">
        <f t="shared" si="19"/>
        <v>0.0305422781485271</v>
      </c>
      <c r="Y50" s="17">
        <f t="shared" si="19"/>
        <v>0.28557030068872835</v>
      </c>
      <c r="Z50" s="17">
        <f t="shared" si="19"/>
        <v>0.11453354305697662</v>
      </c>
    </row>
    <row r="51" spans="1:26" ht="26.25" customHeight="1">
      <c r="A51" s="6" t="s">
        <v>33</v>
      </c>
      <c r="B51" s="17">
        <f aca="true" t="shared" si="20" ref="B51:Z51">B15/$B$34*100</f>
        <v>0.4169020967273949</v>
      </c>
      <c r="C51" s="17">
        <f t="shared" si="20"/>
        <v>0.00610845562970542</v>
      </c>
      <c r="D51" s="17">
        <f t="shared" si="20"/>
        <v>0.02901516424110074</v>
      </c>
      <c r="E51" s="17">
        <f t="shared" si="20"/>
        <v>0.03512361987080616</v>
      </c>
      <c r="F51" s="17">
        <f t="shared" si="20"/>
        <v>0.02748805033367439</v>
      </c>
      <c r="G51" s="17">
        <f t="shared" si="20"/>
        <v>0.01527113907426355</v>
      </c>
      <c r="H51" s="51">
        <f t="shared" si="20"/>
        <v>0.010689797351984484</v>
      </c>
      <c r="I51" s="51">
        <f t="shared" si="20"/>
        <v>0.00916268344455813</v>
      </c>
      <c r="J51" s="51">
        <f t="shared" si="20"/>
        <v>0.022906708611395325</v>
      </c>
      <c r="K51" s="51">
        <f t="shared" si="20"/>
        <v>0.03359650596337981</v>
      </c>
      <c r="L51" s="51">
        <f t="shared" si="20"/>
        <v>0.041232075500511584</v>
      </c>
      <c r="M51" s="17">
        <f t="shared" si="20"/>
        <v>0.03359650596337981</v>
      </c>
      <c r="N51" s="17">
        <f t="shared" si="20"/>
        <v>0.02901516424110074</v>
      </c>
      <c r="O51" s="17">
        <f t="shared" si="20"/>
        <v>0.02901516424110074</v>
      </c>
      <c r="P51" s="17">
        <f t="shared" si="20"/>
        <v>0.02901516424110074</v>
      </c>
      <c r="Q51" s="17">
        <f t="shared" si="20"/>
        <v>0.022906708611395325</v>
      </c>
      <c r="R51" s="17">
        <f t="shared" si="20"/>
        <v>0.010689797351984484</v>
      </c>
      <c r="S51" s="17">
        <f t="shared" si="20"/>
        <v>0.013744025166837195</v>
      </c>
      <c r="T51" s="17">
        <f t="shared" si="20"/>
        <v>0.013744025166837195</v>
      </c>
      <c r="U51" s="17">
        <f t="shared" si="20"/>
        <v>0.00305422781485271</v>
      </c>
      <c r="V51" s="17">
        <f t="shared" si="20"/>
        <v>0.001527113907426355</v>
      </c>
      <c r="W51" s="17">
        <f t="shared" si="20"/>
        <v>0</v>
      </c>
      <c r="X51" s="17">
        <f t="shared" si="20"/>
        <v>0.07024723974161232</v>
      </c>
      <c r="Y51" s="17">
        <f t="shared" si="20"/>
        <v>0.25197379472534853</v>
      </c>
      <c r="Z51" s="17">
        <f t="shared" si="20"/>
        <v>0.094681062260434</v>
      </c>
    </row>
    <row r="52" spans="1:26" ht="26.25" customHeight="1">
      <c r="A52" s="6" t="s">
        <v>34</v>
      </c>
      <c r="B52" s="17">
        <f aca="true" t="shared" si="21" ref="B52:Z52">B16/$B$34*100</f>
        <v>2.9152604492769116</v>
      </c>
      <c r="C52" s="17">
        <f t="shared" si="21"/>
        <v>0.1252233404089611</v>
      </c>
      <c r="D52" s="17">
        <f t="shared" si="21"/>
        <v>0.1328589099460929</v>
      </c>
      <c r="E52" s="17">
        <f t="shared" si="21"/>
        <v>0.11300642914955027</v>
      </c>
      <c r="F52" s="17">
        <f t="shared" si="21"/>
        <v>0.15118427683520913</v>
      </c>
      <c r="G52" s="17">
        <f t="shared" si="21"/>
        <v>0.16492830200204633</v>
      </c>
      <c r="H52" s="51">
        <f t="shared" si="21"/>
        <v>0.13133179603866652</v>
      </c>
      <c r="I52" s="51">
        <f t="shared" si="21"/>
        <v>0.16187407418719363</v>
      </c>
      <c r="J52" s="51">
        <f t="shared" si="21"/>
        <v>0.16950964372432542</v>
      </c>
      <c r="K52" s="51">
        <f t="shared" si="21"/>
        <v>0.1832536688911626</v>
      </c>
      <c r="L52" s="51">
        <f t="shared" si="21"/>
        <v>0.20616037750255792</v>
      </c>
      <c r="M52" s="17">
        <f t="shared" si="21"/>
        <v>0.20616037750255792</v>
      </c>
      <c r="N52" s="17">
        <f t="shared" si="21"/>
        <v>0.20768749140998424</v>
      </c>
      <c r="O52" s="17">
        <f t="shared" si="21"/>
        <v>0.23212131392880592</v>
      </c>
      <c r="P52" s="17">
        <f t="shared" si="21"/>
        <v>0.20310614968770518</v>
      </c>
      <c r="Q52" s="17">
        <f t="shared" si="21"/>
        <v>0.16187407418719363</v>
      </c>
      <c r="R52" s="17">
        <f t="shared" si="21"/>
        <v>0.10842508742727121</v>
      </c>
      <c r="S52" s="17">
        <f t="shared" si="21"/>
        <v>0.11300642914955027</v>
      </c>
      <c r="T52" s="17">
        <f t="shared" si="21"/>
        <v>0.09620817616786036</v>
      </c>
      <c r="U52" s="17">
        <f t="shared" si="21"/>
        <v>0.03512361987080616</v>
      </c>
      <c r="V52" s="17">
        <f t="shared" si="21"/>
        <v>0.00916268344455813</v>
      </c>
      <c r="W52" s="17">
        <f t="shared" si="21"/>
        <v>0.00305422781485271</v>
      </c>
      <c r="X52" s="17">
        <f t="shared" si="21"/>
        <v>0.3710886795046042</v>
      </c>
      <c r="Y52" s="17">
        <f t="shared" si="21"/>
        <v>1.8142113220225096</v>
      </c>
      <c r="Z52" s="17">
        <f t="shared" si="21"/>
        <v>0.7299604477497976</v>
      </c>
    </row>
    <row r="53" spans="1:26" ht="26.25" customHeight="1">
      <c r="A53" s="6" t="s">
        <v>35</v>
      </c>
      <c r="B53" s="17">
        <f aca="true" t="shared" si="22" ref="B53:Z53">B17/$B$34*100</f>
        <v>2.064658002840432</v>
      </c>
      <c r="C53" s="17">
        <f t="shared" si="22"/>
        <v>0.14049447948322463</v>
      </c>
      <c r="D53" s="17">
        <f t="shared" si="22"/>
        <v>0.11911488477925568</v>
      </c>
      <c r="E53" s="17">
        <f t="shared" si="22"/>
        <v>0.11300642914955027</v>
      </c>
      <c r="F53" s="17">
        <f t="shared" si="22"/>
        <v>0.09926240398271306</v>
      </c>
      <c r="G53" s="17">
        <f t="shared" si="22"/>
        <v>0.13591313776094557</v>
      </c>
      <c r="H53" s="51">
        <f t="shared" si="22"/>
        <v>0.16034696027976725</v>
      </c>
      <c r="I53" s="51">
        <f t="shared" si="22"/>
        <v>0.15271139074263548</v>
      </c>
      <c r="J53" s="51">
        <f t="shared" si="22"/>
        <v>0.14049447948322463</v>
      </c>
      <c r="K53" s="51">
        <f t="shared" si="22"/>
        <v>0.13133179603866652</v>
      </c>
      <c r="L53" s="51">
        <f t="shared" si="22"/>
        <v>0.16187407418719363</v>
      </c>
      <c r="M53" s="17">
        <f t="shared" si="22"/>
        <v>0.13133179603866652</v>
      </c>
      <c r="N53" s="17">
        <f t="shared" si="22"/>
        <v>0.10384374570499212</v>
      </c>
      <c r="O53" s="17">
        <f t="shared" si="22"/>
        <v>0.11453354305697662</v>
      </c>
      <c r="P53" s="17">
        <f t="shared" si="22"/>
        <v>0.08704549272330224</v>
      </c>
      <c r="Q53" s="17">
        <f t="shared" si="22"/>
        <v>0.08246415100102317</v>
      </c>
      <c r="R53" s="17">
        <f t="shared" si="22"/>
        <v>0.06566589801933326</v>
      </c>
      <c r="S53" s="17">
        <f t="shared" si="22"/>
        <v>0.06872012583418598</v>
      </c>
      <c r="T53" s="17">
        <f t="shared" si="22"/>
        <v>0.03206939205595345</v>
      </c>
      <c r="U53" s="17">
        <f t="shared" si="22"/>
        <v>0.019852480796542615</v>
      </c>
      <c r="V53" s="17">
        <f t="shared" si="22"/>
        <v>0.004581341722279065</v>
      </c>
      <c r="W53" s="17">
        <f t="shared" si="22"/>
        <v>0</v>
      </c>
      <c r="X53" s="17">
        <f t="shared" si="22"/>
        <v>0.3726157934120306</v>
      </c>
      <c r="Y53" s="17">
        <f t="shared" si="22"/>
        <v>1.3316433272757815</v>
      </c>
      <c r="Z53" s="17">
        <f t="shared" si="22"/>
        <v>0.3603988821526198</v>
      </c>
    </row>
    <row r="54" spans="1:26" ht="26.25" customHeight="1">
      <c r="A54" s="6" t="s">
        <v>36</v>
      </c>
      <c r="B54" s="17">
        <f aca="true" t="shared" si="23" ref="B54:Z54">B18/$B$34*100</f>
        <v>1.948597345876029</v>
      </c>
      <c r="C54" s="17">
        <f t="shared" si="23"/>
        <v>0.12980468213124016</v>
      </c>
      <c r="D54" s="17">
        <f t="shared" si="23"/>
        <v>0.16340118809461998</v>
      </c>
      <c r="E54" s="17">
        <f t="shared" si="23"/>
        <v>0.1389673655757983</v>
      </c>
      <c r="F54" s="17">
        <f t="shared" si="23"/>
        <v>0.11300642914955027</v>
      </c>
      <c r="G54" s="17">
        <f t="shared" si="23"/>
        <v>0.09315394835300765</v>
      </c>
      <c r="H54" s="51">
        <f t="shared" si="23"/>
        <v>0.11300642914955027</v>
      </c>
      <c r="I54" s="51">
        <f t="shared" si="23"/>
        <v>0.13133179603866652</v>
      </c>
      <c r="J54" s="51">
        <f t="shared" si="23"/>
        <v>0.15881984637234092</v>
      </c>
      <c r="K54" s="51">
        <f t="shared" si="23"/>
        <v>0.17103675763175175</v>
      </c>
      <c r="L54" s="51">
        <f t="shared" si="23"/>
        <v>0.11911488477925568</v>
      </c>
      <c r="M54" s="17">
        <f t="shared" si="23"/>
        <v>0.09009972053815495</v>
      </c>
      <c r="N54" s="17">
        <f t="shared" si="23"/>
        <v>0.07024723974161232</v>
      </c>
      <c r="O54" s="17">
        <f t="shared" si="23"/>
        <v>0.10231663179756578</v>
      </c>
      <c r="P54" s="17">
        <f t="shared" si="23"/>
        <v>0.12675045431638746</v>
      </c>
      <c r="Q54" s="17">
        <f t="shared" si="23"/>
        <v>0.07635569537131774</v>
      </c>
      <c r="R54" s="17">
        <f t="shared" si="23"/>
        <v>0.05955744238962784</v>
      </c>
      <c r="S54" s="17">
        <f t="shared" si="23"/>
        <v>0.04581341722279065</v>
      </c>
      <c r="T54" s="17">
        <f t="shared" si="23"/>
        <v>0.02901516424110074</v>
      </c>
      <c r="U54" s="17">
        <f t="shared" si="23"/>
        <v>0.013744025166837195</v>
      </c>
      <c r="V54" s="17">
        <f t="shared" si="23"/>
        <v>0.00305422781485271</v>
      </c>
      <c r="W54" s="17">
        <f t="shared" si="23"/>
        <v>0</v>
      </c>
      <c r="X54" s="17">
        <f t="shared" si="23"/>
        <v>0.43217323580165845</v>
      </c>
      <c r="Y54" s="17">
        <f t="shared" si="23"/>
        <v>1.1621336835514562</v>
      </c>
      <c r="Z54" s="17">
        <f t="shared" si="23"/>
        <v>0.3542904265229143</v>
      </c>
    </row>
    <row r="55" spans="1:26" ht="26.25" customHeight="1">
      <c r="A55" s="6" t="s">
        <v>37</v>
      </c>
      <c r="B55" s="17">
        <f aca="true" t="shared" si="24" ref="B55:Z55">B19/$B$34*100</f>
        <v>2.348701189621734</v>
      </c>
      <c r="C55" s="17">
        <f t="shared" si="24"/>
        <v>0.14354870729807737</v>
      </c>
      <c r="D55" s="17">
        <f t="shared" si="24"/>
        <v>0.18478078279858895</v>
      </c>
      <c r="E55" s="17">
        <f t="shared" si="24"/>
        <v>0.20921460531741062</v>
      </c>
      <c r="F55" s="17">
        <f t="shared" si="24"/>
        <v>0.15729273246491457</v>
      </c>
      <c r="G55" s="17">
        <f t="shared" si="24"/>
        <v>0.10384374570499212</v>
      </c>
      <c r="H55" s="51">
        <f t="shared" si="24"/>
        <v>0.11758777087182934</v>
      </c>
      <c r="I55" s="51">
        <f t="shared" si="24"/>
        <v>0.16034696027976725</v>
      </c>
      <c r="J55" s="51">
        <f t="shared" si="24"/>
        <v>0.15423850465006186</v>
      </c>
      <c r="K55" s="51">
        <f t="shared" si="24"/>
        <v>0.1969976940579998</v>
      </c>
      <c r="L55" s="51">
        <f t="shared" si="24"/>
        <v>0.14354870729807737</v>
      </c>
      <c r="M55" s="17">
        <f t="shared" si="24"/>
        <v>0.10537085961241849</v>
      </c>
      <c r="N55" s="17">
        <f t="shared" si="24"/>
        <v>0.1114793152421239</v>
      </c>
      <c r="O55" s="17">
        <f t="shared" si="24"/>
        <v>0.1389673655757983</v>
      </c>
      <c r="P55" s="17">
        <f t="shared" si="24"/>
        <v>0.15118427683520913</v>
      </c>
      <c r="Q55" s="17">
        <f t="shared" si="24"/>
        <v>0.11911488477925568</v>
      </c>
      <c r="R55" s="17">
        <f t="shared" si="24"/>
        <v>0.07024723974161232</v>
      </c>
      <c r="S55" s="17">
        <f t="shared" si="24"/>
        <v>0.04428630331536429</v>
      </c>
      <c r="T55" s="17">
        <f t="shared" si="24"/>
        <v>0.01832536688911626</v>
      </c>
      <c r="U55" s="17">
        <f t="shared" si="24"/>
        <v>0.013744025166837195</v>
      </c>
      <c r="V55" s="17">
        <f t="shared" si="24"/>
        <v>0.004581341722279065</v>
      </c>
      <c r="W55" s="17">
        <f t="shared" si="24"/>
        <v>0</v>
      </c>
      <c r="X55" s="17">
        <f t="shared" si="24"/>
        <v>0.537544095414077</v>
      </c>
      <c r="Y55" s="17">
        <f t="shared" si="24"/>
        <v>1.389673655757983</v>
      </c>
      <c r="Z55" s="17">
        <f t="shared" si="24"/>
        <v>0.42148343844967395</v>
      </c>
    </row>
    <row r="56" spans="1:26" ht="26.25" customHeight="1">
      <c r="A56" s="6" t="s">
        <v>38</v>
      </c>
      <c r="B56" s="17">
        <f aca="true" t="shared" si="25" ref="B56:G56">B20/$B$34*100</f>
        <v>7.285860452331139</v>
      </c>
      <c r="C56" s="17">
        <f t="shared" si="25"/>
        <v>0.42606478017195304</v>
      </c>
      <c r="D56" s="17">
        <f t="shared" si="25"/>
        <v>0.49478490600613895</v>
      </c>
      <c r="E56" s="17">
        <f t="shared" si="25"/>
        <v>0.5146373868026817</v>
      </c>
      <c r="F56" s="17">
        <f t="shared" si="25"/>
        <v>0.46576974176503827</v>
      </c>
      <c r="G56" s="17">
        <f t="shared" si="25"/>
        <v>0.29320587022586014</v>
      </c>
      <c r="H56" s="51">
        <f aca="true" t="shared" si="26" ref="H56:Z70">H20/$B$34*100</f>
        <v>0.3222210344669609</v>
      </c>
      <c r="I56" s="51">
        <f t="shared" si="26"/>
        <v>0.40621229937541037</v>
      </c>
      <c r="J56" s="51">
        <f t="shared" si="26"/>
        <v>0.542125437136356</v>
      </c>
      <c r="K56" s="51">
        <f t="shared" si="26"/>
        <v>0.4963120199135654</v>
      </c>
      <c r="L56" s="51">
        <f t="shared" si="26"/>
        <v>0.6123726768779684</v>
      </c>
      <c r="M56" s="17">
        <f t="shared" si="26"/>
        <v>0.4306461218942321</v>
      </c>
      <c r="N56" s="17">
        <f t="shared" si="26"/>
        <v>0.3497090848006353</v>
      </c>
      <c r="O56" s="17">
        <f t="shared" si="26"/>
        <v>0.3878869324862942</v>
      </c>
      <c r="P56" s="17">
        <f t="shared" si="26"/>
        <v>0.44744437487592204</v>
      </c>
      <c r="Q56" s="17">
        <f t="shared" si="26"/>
        <v>0.378724249041736</v>
      </c>
      <c r="R56" s="17">
        <f t="shared" si="26"/>
        <v>0.29015164241100744</v>
      </c>
      <c r="S56" s="17">
        <f t="shared" si="26"/>
        <v>0.23975688346593774</v>
      </c>
      <c r="T56" s="17">
        <f t="shared" si="26"/>
        <v>0.1221691125941084</v>
      </c>
      <c r="U56" s="17">
        <f t="shared" si="26"/>
        <v>0.047340531130217</v>
      </c>
      <c r="V56" s="17">
        <f t="shared" si="26"/>
        <v>0.013744025166837195</v>
      </c>
      <c r="W56" s="17">
        <f t="shared" si="26"/>
        <v>0.004581341722279065</v>
      </c>
      <c r="X56" s="17">
        <f t="shared" si="26"/>
        <v>1.4354870729807736</v>
      </c>
      <c r="Y56" s="17">
        <f t="shared" si="26"/>
        <v>4.306461218942321</v>
      </c>
      <c r="Z56" s="17">
        <f t="shared" si="26"/>
        <v>1.5439121604080448</v>
      </c>
    </row>
    <row r="57" spans="1:26" ht="26.25" customHeight="1">
      <c r="A57" s="6" t="s">
        <v>39</v>
      </c>
      <c r="B57" s="17">
        <f aca="true" t="shared" si="27" ref="B57:Q70">B21/$B$34*100</f>
        <v>1.12701006368065</v>
      </c>
      <c r="C57" s="17">
        <f t="shared" si="27"/>
        <v>0.05344898675992242</v>
      </c>
      <c r="D57" s="17">
        <f t="shared" si="27"/>
        <v>0.05955744238962784</v>
      </c>
      <c r="E57" s="17">
        <f t="shared" si="27"/>
        <v>0.03970496159308523</v>
      </c>
      <c r="F57" s="17">
        <f t="shared" si="27"/>
        <v>0.05192187285249606</v>
      </c>
      <c r="G57" s="17">
        <f t="shared" si="27"/>
        <v>0.06566589801933326</v>
      </c>
      <c r="H57" s="51">
        <f t="shared" si="27"/>
        <v>0.047340531130217</v>
      </c>
      <c r="I57" s="51">
        <f t="shared" si="27"/>
        <v>0.050394758945069715</v>
      </c>
      <c r="J57" s="51">
        <f t="shared" si="27"/>
        <v>0.050394758945069715</v>
      </c>
      <c r="K57" s="51">
        <f t="shared" si="27"/>
        <v>0.04581341722279065</v>
      </c>
      <c r="L57" s="51">
        <f t="shared" si="27"/>
        <v>0.05955744238962784</v>
      </c>
      <c r="M57" s="17">
        <f t="shared" si="27"/>
        <v>0.05650321457477513</v>
      </c>
      <c r="N57" s="17">
        <f t="shared" si="27"/>
        <v>0.07635569537131774</v>
      </c>
      <c r="O57" s="17">
        <f t="shared" si="27"/>
        <v>0.07635569537131774</v>
      </c>
      <c r="P57" s="17">
        <f t="shared" si="27"/>
        <v>0.07635569537131774</v>
      </c>
      <c r="Q57" s="17">
        <f t="shared" si="27"/>
        <v>0.07024723974161232</v>
      </c>
      <c r="R57" s="17">
        <f t="shared" si="26"/>
        <v>0.042759189407937936</v>
      </c>
      <c r="S57" s="17">
        <f t="shared" si="26"/>
        <v>0.08093703709359681</v>
      </c>
      <c r="T57" s="17">
        <f t="shared" si="26"/>
        <v>0.06719301192675962</v>
      </c>
      <c r="U57" s="17">
        <f t="shared" si="26"/>
        <v>0.041232075500511584</v>
      </c>
      <c r="V57" s="17">
        <f t="shared" si="26"/>
        <v>0.007635569537131775</v>
      </c>
      <c r="W57" s="17">
        <f t="shared" si="26"/>
        <v>0.007635569537131775</v>
      </c>
      <c r="X57" s="17">
        <f t="shared" si="26"/>
        <v>0.15271139074263548</v>
      </c>
      <c r="Y57" s="17">
        <f t="shared" si="26"/>
        <v>0.5803032848220149</v>
      </c>
      <c r="Z57" s="17">
        <f t="shared" si="26"/>
        <v>0.3939953881159996</v>
      </c>
    </row>
    <row r="58" spans="1:26" ht="26.25" customHeight="1">
      <c r="A58" s="6" t="s">
        <v>40</v>
      </c>
      <c r="B58" s="17">
        <f t="shared" si="27"/>
        <v>4.2010903593299025</v>
      </c>
      <c r="C58" s="17">
        <f t="shared" si="27"/>
        <v>0.25197379472534853</v>
      </c>
      <c r="D58" s="17">
        <f t="shared" si="27"/>
        <v>0.2550280225402013</v>
      </c>
      <c r="E58" s="17">
        <f t="shared" si="27"/>
        <v>0.2550280225402013</v>
      </c>
      <c r="F58" s="17">
        <f t="shared" si="27"/>
        <v>0.2336484278362323</v>
      </c>
      <c r="G58" s="17">
        <f t="shared" si="27"/>
        <v>0.2305942000213796</v>
      </c>
      <c r="H58" s="51">
        <f t="shared" si="27"/>
        <v>0.21837728876196874</v>
      </c>
      <c r="I58" s="51">
        <f t="shared" si="27"/>
        <v>0.23822976955851136</v>
      </c>
      <c r="J58" s="51">
        <f t="shared" si="27"/>
        <v>0.3206939205595345</v>
      </c>
      <c r="K58" s="51">
        <f t="shared" si="27"/>
        <v>0.258082250355054</v>
      </c>
      <c r="L58" s="51">
        <f t="shared" si="27"/>
        <v>0.27946184505902294</v>
      </c>
      <c r="M58" s="17">
        <f t="shared" si="27"/>
        <v>0.27946184505902294</v>
      </c>
      <c r="N58" s="17">
        <f t="shared" si="27"/>
        <v>0.2535009086327749</v>
      </c>
      <c r="O58" s="17">
        <f t="shared" si="27"/>
        <v>0.258082250355054</v>
      </c>
      <c r="P58" s="17">
        <f t="shared" si="27"/>
        <v>0.2886245285035811</v>
      </c>
      <c r="Q58" s="17">
        <f t="shared" si="27"/>
        <v>0.20310614968770518</v>
      </c>
      <c r="R58" s="17">
        <f t="shared" si="26"/>
        <v>0.14049447948322463</v>
      </c>
      <c r="S58" s="17">
        <f t="shared" si="26"/>
        <v>0.11300642914955027</v>
      </c>
      <c r="T58" s="17">
        <f t="shared" si="26"/>
        <v>0.08399126490844952</v>
      </c>
      <c r="U58" s="17">
        <f t="shared" si="26"/>
        <v>0.03359650596337981</v>
      </c>
      <c r="V58" s="17">
        <f t="shared" si="26"/>
        <v>0.00610845562970542</v>
      </c>
      <c r="W58" s="17">
        <f t="shared" si="26"/>
        <v>0</v>
      </c>
      <c r="X58" s="17">
        <f t="shared" si="26"/>
        <v>0.7620298398057511</v>
      </c>
      <c r="Y58" s="17">
        <f t="shared" si="26"/>
        <v>2.5701327061985557</v>
      </c>
      <c r="Z58" s="17">
        <f t="shared" si="26"/>
        <v>0.868927813325596</v>
      </c>
    </row>
    <row r="59" spans="1:26" ht="26.25" customHeight="1">
      <c r="A59" s="6" t="s">
        <v>41</v>
      </c>
      <c r="B59" s="17">
        <f t="shared" si="27"/>
        <v>1.9715040544874243</v>
      </c>
      <c r="C59" s="17">
        <f t="shared" si="27"/>
        <v>0.09620817616786036</v>
      </c>
      <c r="D59" s="17">
        <f t="shared" si="27"/>
        <v>0.094681062260434</v>
      </c>
      <c r="E59" s="17">
        <f t="shared" si="27"/>
        <v>0.08093703709359681</v>
      </c>
      <c r="F59" s="17">
        <f t="shared" si="27"/>
        <v>0.11758777087182934</v>
      </c>
      <c r="G59" s="17">
        <f t="shared" si="27"/>
        <v>0.13744025166837195</v>
      </c>
      <c r="H59" s="51">
        <f t="shared" si="27"/>
        <v>0.14965716292778278</v>
      </c>
      <c r="I59" s="51">
        <f t="shared" si="27"/>
        <v>0.10537085961241849</v>
      </c>
      <c r="J59" s="51">
        <f t="shared" si="27"/>
        <v>0.10537085961241849</v>
      </c>
      <c r="K59" s="51">
        <f t="shared" si="27"/>
        <v>0.08551837881587587</v>
      </c>
      <c r="L59" s="51">
        <f t="shared" si="27"/>
        <v>0.1282775682238138</v>
      </c>
      <c r="M59" s="17">
        <f t="shared" si="27"/>
        <v>0.14507582120550372</v>
      </c>
      <c r="N59" s="17">
        <f t="shared" si="27"/>
        <v>0.16950964372432542</v>
      </c>
      <c r="O59" s="17">
        <f t="shared" si="27"/>
        <v>0.11453354305697662</v>
      </c>
      <c r="P59" s="17">
        <f t="shared" si="27"/>
        <v>0.13744025166837195</v>
      </c>
      <c r="Q59" s="17">
        <f t="shared" si="27"/>
        <v>0.09315394835300765</v>
      </c>
      <c r="R59" s="17">
        <f t="shared" si="26"/>
        <v>0.08246415100102317</v>
      </c>
      <c r="S59" s="17">
        <f t="shared" si="26"/>
        <v>0.05803032848220148</v>
      </c>
      <c r="T59" s="17">
        <f t="shared" si="26"/>
        <v>0.04886764503764336</v>
      </c>
      <c r="U59" s="17">
        <f t="shared" si="26"/>
        <v>0.01527113907426355</v>
      </c>
      <c r="V59" s="17">
        <f t="shared" si="26"/>
        <v>0.00610845562970542</v>
      </c>
      <c r="W59" s="17">
        <f t="shared" si="26"/>
        <v>0</v>
      </c>
      <c r="X59" s="17">
        <f t="shared" si="26"/>
        <v>0.27182627552189115</v>
      </c>
      <c r="Y59" s="17">
        <f t="shared" si="26"/>
        <v>1.2583418597193166</v>
      </c>
      <c r="Z59" s="17">
        <f t="shared" si="26"/>
        <v>0.44133591924621657</v>
      </c>
    </row>
    <row r="60" spans="1:26" ht="26.25" customHeight="1">
      <c r="A60" s="6" t="s">
        <v>42</v>
      </c>
      <c r="B60" s="17">
        <f t="shared" si="27"/>
        <v>6.116091199242551</v>
      </c>
      <c r="C60" s="17">
        <f t="shared" si="27"/>
        <v>0.4443901470610693</v>
      </c>
      <c r="D60" s="17">
        <f t="shared" si="27"/>
        <v>0.4902035642838599</v>
      </c>
      <c r="E60" s="17">
        <f t="shared" si="27"/>
        <v>0.400103843745705</v>
      </c>
      <c r="F60" s="17">
        <f t="shared" si="27"/>
        <v>0.29778721194813923</v>
      </c>
      <c r="G60" s="17">
        <f t="shared" si="27"/>
        <v>0.2504466808179222</v>
      </c>
      <c r="H60" s="51">
        <f t="shared" si="27"/>
        <v>0.2657178198921858</v>
      </c>
      <c r="I60" s="51">
        <f t="shared" si="27"/>
        <v>0.37414290731945693</v>
      </c>
      <c r="J60" s="51">
        <f t="shared" si="27"/>
        <v>0.4581341722279065</v>
      </c>
      <c r="K60" s="51">
        <f t="shared" si="27"/>
        <v>0.43217323580165845</v>
      </c>
      <c r="L60" s="51">
        <f t="shared" si="27"/>
        <v>0.4245376662645267</v>
      </c>
      <c r="M60" s="17">
        <f t="shared" si="27"/>
        <v>0.3329108318189454</v>
      </c>
      <c r="N60" s="17">
        <f t="shared" si="27"/>
        <v>0.31763969274468185</v>
      </c>
      <c r="O60" s="17">
        <f t="shared" si="27"/>
        <v>0.3329108318189454</v>
      </c>
      <c r="P60" s="17">
        <f t="shared" si="27"/>
        <v>0.3512361987080616</v>
      </c>
      <c r="Q60" s="17">
        <f t="shared" si="27"/>
        <v>0.3588717682451934</v>
      </c>
      <c r="R60" s="17">
        <f t="shared" si="26"/>
        <v>0.2641907059847594</v>
      </c>
      <c r="S60" s="17">
        <f t="shared" si="26"/>
        <v>0.19547058015057345</v>
      </c>
      <c r="T60" s="17">
        <f t="shared" si="26"/>
        <v>0.0916268344455813</v>
      </c>
      <c r="U60" s="17">
        <f t="shared" si="26"/>
        <v>0.02596093642624803</v>
      </c>
      <c r="V60" s="17">
        <f t="shared" si="26"/>
        <v>0.00610845562970542</v>
      </c>
      <c r="W60" s="17">
        <f t="shared" si="26"/>
        <v>0.001527113907426355</v>
      </c>
      <c r="X60" s="17">
        <f t="shared" si="26"/>
        <v>1.3346975550906341</v>
      </c>
      <c r="Y60" s="17">
        <f t="shared" si="26"/>
        <v>3.486401050654368</v>
      </c>
      <c r="Z60" s="17">
        <f t="shared" si="26"/>
        <v>1.294992593497549</v>
      </c>
    </row>
    <row r="61" spans="1:26" ht="26.25" customHeight="1">
      <c r="A61" s="6" t="s">
        <v>43</v>
      </c>
      <c r="B61" s="17">
        <f t="shared" si="27"/>
        <v>4.546218102408258</v>
      </c>
      <c r="C61" s="17">
        <f t="shared" si="27"/>
        <v>0.26266359207733303</v>
      </c>
      <c r="D61" s="17">
        <f t="shared" si="27"/>
        <v>0.3802513629491624</v>
      </c>
      <c r="E61" s="17">
        <f t="shared" si="27"/>
        <v>0.30542278148527097</v>
      </c>
      <c r="F61" s="17">
        <f t="shared" si="27"/>
        <v>0.29167875631843376</v>
      </c>
      <c r="G61" s="17">
        <f t="shared" si="27"/>
        <v>0.21685017485454242</v>
      </c>
      <c r="H61" s="51">
        <f t="shared" si="27"/>
        <v>0.21990440266939512</v>
      </c>
      <c r="I61" s="51">
        <f t="shared" si="27"/>
        <v>0.28098895896644926</v>
      </c>
      <c r="J61" s="51">
        <f t="shared" si="27"/>
        <v>0.3008414397629919</v>
      </c>
      <c r="K61" s="51">
        <f t="shared" si="27"/>
        <v>0.30847700930012373</v>
      </c>
      <c r="L61" s="51">
        <f t="shared" si="27"/>
        <v>0.2947329841332865</v>
      </c>
      <c r="M61" s="17">
        <f t="shared" si="27"/>
        <v>0.24281111128079041</v>
      </c>
      <c r="N61" s="17">
        <f t="shared" si="27"/>
        <v>0.23212131392880592</v>
      </c>
      <c r="O61" s="17">
        <f t="shared" si="27"/>
        <v>0.2443382251882168</v>
      </c>
      <c r="P61" s="17">
        <f t="shared" si="27"/>
        <v>0.3222210344669609</v>
      </c>
      <c r="Q61" s="17">
        <f t="shared" si="27"/>
        <v>0.258082250355054</v>
      </c>
      <c r="R61" s="17">
        <f t="shared" si="26"/>
        <v>0.17867232716888354</v>
      </c>
      <c r="S61" s="17">
        <f t="shared" si="26"/>
        <v>0.13438602385351925</v>
      </c>
      <c r="T61" s="17">
        <f t="shared" si="26"/>
        <v>0.04886764503764336</v>
      </c>
      <c r="U61" s="17">
        <f t="shared" si="26"/>
        <v>0.01527113907426355</v>
      </c>
      <c r="V61" s="17">
        <f t="shared" si="26"/>
        <v>0.007635569537131775</v>
      </c>
      <c r="W61" s="17">
        <f t="shared" si="26"/>
        <v>0</v>
      </c>
      <c r="X61" s="17">
        <f t="shared" si="26"/>
        <v>0.9483377365117664</v>
      </c>
      <c r="Y61" s="17">
        <f t="shared" si="26"/>
        <v>2.632744376403036</v>
      </c>
      <c r="Z61" s="17">
        <f t="shared" si="26"/>
        <v>0.9651359894934564</v>
      </c>
    </row>
    <row r="62" spans="1:26" ht="26.25" customHeight="1">
      <c r="A62" s="6" t="s">
        <v>44</v>
      </c>
      <c r="B62" s="17">
        <f t="shared" si="27"/>
        <v>6.936151367530504</v>
      </c>
      <c r="C62" s="17">
        <f t="shared" si="27"/>
        <v>0.4382816914313639</v>
      </c>
      <c r="D62" s="17">
        <f t="shared" si="27"/>
        <v>0.4764595391170227</v>
      </c>
      <c r="E62" s="17">
        <f t="shared" si="27"/>
        <v>0.43980880533879024</v>
      </c>
      <c r="F62" s="17">
        <f t="shared" si="27"/>
        <v>0.43522746361651116</v>
      </c>
      <c r="G62" s="17">
        <f t="shared" si="27"/>
        <v>0.3619259960600461</v>
      </c>
      <c r="H62" s="51">
        <f t="shared" si="27"/>
        <v>0.3924682742085732</v>
      </c>
      <c r="I62" s="51">
        <f t="shared" si="27"/>
        <v>0.4153749828199685</v>
      </c>
      <c r="J62" s="51">
        <f t="shared" si="27"/>
        <v>0.4917306781912863</v>
      </c>
      <c r="K62" s="51">
        <f t="shared" si="27"/>
        <v>0.4917306781912863</v>
      </c>
      <c r="L62" s="51">
        <f t="shared" si="27"/>
        <v>0.5100560450804026</v>
      </c>
      <c r="M62" s="17">
        <f t="shared" si="27"/>
        <v>0.4245376662645267</v>
      </c>
      <c r="N62" s="17">
        <f t="shared" si="27"/>
        <v>0.34360062917092987</v>
      </c>
      <c r="O62" s="17">
        <f t="shared" si="27"/>
        <v>0.378724249041736</v>
      </c>
      <c r="P62" s="17">
        <f t="shared" si="27"/>
        <v>0.3756700212268833</v>
      </c>
      <c r="Q62" s="17">
        <f t="shared" si="27"/>
        <v>0.38330559076401505</v>
      </c>
      <c r="R62" s="17">
        <f t="shared" si="26"/>
        <v>0.21685017485454242</v>
      </c>
      <c r="S62" s="17">
        <f t="shared" si="26"/>
        <v>0.1801994410763099</v>
      </c>
      <c r="T62" s="17">
        <f t="shared" si="26"/>
        <v>0.11300642914955027</v>
      </c>
      <c r="U62" s="17">
        <f t="shared" si="26"/>
        <v>0.050394758945069715</v>
      </c>
      <c r="V62" s="17">
        <f t="shared" si="26"/>
        <v>0.01221691125941084</v>
      </c>
      <c r="W62" s="17">
        <f t="shared" si="26"/>
        <v>0.004581341722279065</v>
      </c>
      <c r="X62" s="17">
        <f t="shared" si="26"/>
        <v>1.3545500358871767</v>
      </c>
      <c r="Y62" s="17">
        <f t="shared" si="26"/>
        <v>4.245376662645266</v>
      </c>
      <c r="Z62" s="17">
        <f t="shared" si="26"/>
        <v>1.3362246689980606</v>
      </c>
    </row>
    <row r="63" spans="1:26" ht="26.25" customHeight="1">
      <c r="A63" s="6" t="s">
        <v>45</v>
      </c>
      <c r="B63" s="17">
        <f t="shared" si="27"/>
        <v>2.0188445856176416</v>
      </c>
      <c r="C63" s="17">
        <f t="shared" si="27"/>
        <v>0.09009972053815495</v>
      </c>
      <c r="D63" s="17">
        <f t="shared" si="27"/>
        <v>0.1114793152421239</v>
      </c>
      <c r="E63" s="17">
        <f t="shared" si="27"/>
        <v>0.094681062260434</v>
      </c>
      <c r="F63" s="17">
        <f t="shared" si="27"/>
        <v>0.13438602385351925</v>
      </c>
      <c r="G63" s="17">
        <f t="shared" si="27"/>
        <v>0.11606065696440296</v>
      </c>
      <c r="H63" s="51">
        <f t="shared" si="27"/>
        <v>0.094681062260434</v>
      </c>
      <c r="I63" s="51">
        <f t="shared" si="27"/>
        <v>0.09620817616786036</v>
      </c>
      <c r="J63" s="51">
        <f t="shared" si="27"/>
        <v>0.0916268344455813</v>
      </c>
      <c r="K63" s="51">
        <f t="shared" si="27"/>
        <v>0.1282775682238138</v>
      </c>
      <c r="L63" s="51">
        <f t="shared" si="27"/>
        <v>0.15271139074263548</v>
      </c>
      <c r="M63" s="17">
        <f t="shared" si="27"/>
        <v>0.11300642914955027</v>
      </c>
      <c r="N63" s="17">
        <f t="shared" si="27"/>
        <v>0.13438602385351925</v>
      </c>
      <c r="O63" s="17">
        <f t="shared" si="27"/>
        <v>0.13591313776094557</v>
      </c>
      <c r="P63" s="17">
        <f t="shared" si="27"/>
        <v>0.16340118809461998</v>
      </c>
      <c r="Q63" s="17">
        <f t="shared" si="27"/>
        <v>0.12675045431638746</v>
      </c>
      <c r="R63" s="17">
        <f t="shared" si="26"/>
        <v>0.08857260663072858</v>
      </c>
      <c r="S63" s="17">
        <f t="shared" si="26"/>
        <v>0.07024723974161232</v>
      </c>
      <c r="T63" s="17">
        <f t="shared" si="26"/>
        <v>0.04581341722279065</v>
      </c>
      <c r="U63" s="17">
        <f t="shared" si="26"/>
        <v>0.02443382251882168</v>
      </c>
      <c r="V63" s="17">
        <f t="shared" si="26"/>
        <v>0.004581341722279065</v>
      </c>
      <c r="W63" s="17">
        <f t="shared" si="26"/>
        <v>0.001527113907426355</v>
      </c>
      <c r="X63" s="17">
        <f t="shared" si="26"/>
        <v>0.29626009804071285</v>
      </c>
      <c r="Y63" s="17">
        <f t="shared" si="26"/>
        <v>1.1972573034222622</v>
      </c>
      <c r="Z63" s="17">
        <f t="shared" si="26"/>
        <v>0.5253271841546661</v>
      </c>
    </row>
    <row r="64" spans="1:26" ht="26.25" customHeight="1">
      <c r="A64" s="6" t="s">
        <v>46</v>
      </c>
      <c r="B64" s="17">
        <f t="shared" si="27"/>
        <v>1.7729792465219982</v>
      </c>
      <c r="C64" s="17">
        <f t="shared" si="27"/>
        <v>0.10078951789013943</v>
      </c>
      <c r="D64" s="17">
        <f t="shared" si="27"/>
        <v>0.08704549272330224</v>
      </c>
      <c r="E64" s="17">
        <f t="shared" si="27"/>
        <v>0.09620817616786036</v>
      </c>
      <c r="F64" s="17">
        <f t="shared" si="27"/>
        <v>0.07177435364903868</v>
      </c>
      <c r="G64" s="17">
        <f t="shared" si="27"/>
        <v>0.0610845562970542</v>
      </c>
      <c r="H64" s="51">
        <f t="shared" si="27"/>
        <v>0.08246415100102317</v>
      </c>
      <c r="I64" s="51">
        <f t="shared" si="27"/>
        <v>0.10842508742727121</v>
      </c>
      <c r="J64" s="51">
        <f t="shared" si="27"/>
        <v>0.10384374570499212</v>
      </c>
      <c r="K64" s="51">
        <f t="shared" si="27"/>
        <v>0.094681062260434</v>
      </c>
      <c r="L64" s="51">
        <f t="shared" si="27"/>
        <v>0.1114793152421239</v>
      </c>
      <c r="M64" s="17">
        <f t="shared" si="27"/>
        <v>0.094681062260434</v>
      </c>
      <c r="N64" s="17">
        <f t="shared" si="27"/>
        <v>0.09926240398271306</v>
      </c>
      <c r="O64" s="17">
        <f t="shared" si="27"/>
        <v>0.10384374570499212</v>
      </c>
      <c r="P64" s="17">
        <f t="shared" si="27"/>
        <v>0.13744025166837195</v>
      </c>
      <c r="Q64" s="17">
        <f t="shared" si="27"/>
        <v>0.12980468213124016</v>
      </c>
      <c r="R64" s="17">
        <f t="shared" si="26"/>
        <v>0.08093703709359681</v>
      </c>
      <c r="S64" s="17">
        <f t="shared" si="26"/>
        <v>0.05497610066734878</v>
      </c>
      <c r="T64" s="17">
        <f t="shared" si="26"/>
        <v>0.06872012583418598</v>
      </c>
      <c r="U64" s="17">
        <f t="shared" si="26"/>
        <v>0.042759189407937936</v>
      </c>
      <c r="V64" s="17">
        <f t="shared" si="26"/>
        <v>0.02748805033367439</v>
      </c>
      <c r="W64" s="17">
        <f t="shared" si="26"/>
        <v>0.01527113907426355</v>
      </c>
      <c r="X64" s="17">
        <f t="shared" si="26"/>
        <v>0.284043186781302</v>
      </c>
      <c r="Y64" s="17">
        <f t="shared" si="26"/>
        <v>0.9315394835300765</v>
      </c>
      <c r="Z64" s="17">
        <f t="shared" si="26"/>
        <v>0.5573965762106196</v>
      </c>
    </row>
    <row r="65" spans="1:26" ht="26.25" customHeight="1">
      <c r="A65" s="6" t="s">
        <v>47</v>
      </c>
      <c r="B65" s="17">
        <f t="shared" si="27"/>
        <v>1.9821938518394084</v>
      </c>
      <c r="C65" s="17">
        <f t="shared" si="27"/>
        <v>0.12064199868668204</v>
      </c>
      <c r="D65" s="17">
        <f t="shared" si="27"/>
        <v>0.10689797351984484</v>
      </c>
      <c r="E65" s="17">
        <f t="shared" si="27"/>
        <v>0.11453354305697662</v>
      </c>
      <c r="F65" s="17">
        <f t="shared" si="27"/>
        <v>0.09773529007528672</v>
      </c>
      <c r="G65" s="17">
        <f t="shared" si="27"/>
        <v>0.08246415100102317</v>
      </c>
      <c r="H65" s="51">
        <f t="shared" si="27"/>
        <v>0.142021593390651</v>
      </c>
      <c r="I65" s="51">
        <f t="shared" si="27"/>
        <v>0.13591313776094557</v>
      </c>
      <c r="J65" s="51">
        <f t="shared" si="27"/>
        <v>0.1328589099460929</v>
      </c>
      <c r="K65" s="51">
        <f t="shared" si="27"/>
        <v>0.13133179603866652</v>
      </c>
      <c r="L65" s="51">
        <f t="shared" si="27"/>
        <v>0.13744025166837195</v>
      </c>
      <c r="M65" s="17">
        <f t="shared" si="27"/>
        <v>0.10384374570499212</v>
      </c>
      <c r="N65" s="17">
        <f t="shared" si="27"/>
        <v>0.1114793152421239</v>
      </c>
      <c r="O65" s="17">
        <f t="shared" si="27"/>
        <v>0.13744025166837195</v>
      </c>
      <c r="P65" s="17">
        <f t="shared" si="27"/>
        <v>0.14354870729807737</v>
      </c>
      <c r="Q65" s="17">
        <f t="shared" si="27"/>
        <v>0.12064199868668204</v>
      </c>
      <c r="R65" s="17">
        <f t="shared" si="26"/>
        <v>0.05955744238962784</v>
      </c>
      <c r="S65" s="17">
        <f t="shared" si="26"/>
        <v>0.050394758945069715</v>
      </c>
      <c r="T65" s="17">
        <f t="shared" si="26"/>
        <v>0.03206939205595345</v>
      </c>
      <c r="U65" s="17">
        <f t="shared" si="26"/>
        <v>0.01527113907426355</v>
      </c>
      <c r="V65" s="17">
        <f t="shared" si="26"/>
        <v>0.001527113907426355</v>
      </c>
      <c r="W65" s="17">
        <f t="shared" si="26"/>
        <v>0.004581341722279065</v>
      </c>
      <c r="X65" s="17">
        <f t="shared" si="26"/>
        <v>0.3420735152635035</v>
      </c>
      <c r="Y65" s="17">
        <f t="shared" si="26"/>
        <v>1.2125284424965257</v>
      </c>
      <c r="Z65" s="17">
        <f t="shared" si="26"/>
        <v>0.42759189407937936</v>
      </c>
    </row>
    <row r="66" spans="1:26" ht="26.25" customHeight="1">
      <c r="A66" s="6" t="s">
        <v>48</v>
      </c>
      <c r="B66" s="17">
        <f t="shared" si="27"/>
        <v>4.845532428263824</v>
      </c>
      <c r="C66" s="17">
        <f t="shared" si="27"/>
        <v>0.21532306094711606</v>
      </c>
      <c r="D66" s="17">
        <f t="shared" si="27"/>
        <v>0.27640761724417023</v>
      </c>
      <c r="E66" s="17">
        <f t="shared" si="27"/>
        <v>0.27182627552189115</v>
      </c>
      <c r="F66" s="17">
        <f t="shared" si="27"/>
        <v>0.2687720477070385</v>
      </c>
      <c r="G66" s="17">
        <f t="shared" si="27"/>
        <v>0.24281111128079041</v>
      </c>
      <c r="H66" s="51">
        <f t="shared" si="27"/>
        <v>0.24281111128079041</v>
      </c>
      <c r="I66" s="51">
        <f t="shared" si="27"/>
        <v>0.26266359207733303</v>
      </c>
      <c r="J66" s="51">
        <f t="shared" si="27"/>
        <v>0.29320587022586014</v>
      </c>
      <c r="K66" s="51">
        <f t="shared" si="27"/>
        <v>0.29320587022586014</v>
      </c>
      <c r="L66" s="51">
        <f t="shared" si="27"/>
        <v>0.32985660400409267</v>
      </c>
      <c r="M66" s="17">
        <f t="shared" si="27"/>
        <v>0.33749217354122446</v>
      </c>
      <c r="N66" s="17">
        <f t="shared" si="27"/>
        <v>0.29778721194813923</v>
      </c>
      <c r="O66" s="17">
        <f t="shared" si="27"/>
        <v>0.3726157934120306</v>
      </c>
      <c r="P66" s="17">
        <f t="shared" si="27"/>
        <v>0.3665073377823252</v>
      </c>
      <c r="Q66" s="17">
        <f t="shared" si="27"/>
        <v>0.3008414397629919</v>
      </c>
      <c r="R66" s="17">
        <f t="shared" si="26"/>
        <v>0.189362124520868</v>
      </c>
      <c r="S66" s="17">
        <f t="shared" si="26"/>
        <v>0.13438602385351925</v>
      </c>
      <c r="T66" s="17">
        <f t="shared" si="26"/>
        <v>0.07635569537131774</v>
      </c>
      <c r="U66" s="17">
        <f t="shared" si="26"/>
        <v>0.05803032848220148</v>
      </c>
      <c r="V66" s="17">
        <f t="shared" si="26"/>
        <v>0.01527113907426355</v>
      </c>
      <c r="W66" s="17">
        <f t="shared" si="26"/>
        <v>0</v>
      </c>
      <c r="X66" s="17">
        <f t="shared" si="26"/>
        <v>0.7635569537131774</v>
      </c>
      <c r="Y66" s="17">
        <f t="shared" si="26"/>
        <v>2.9412213857031593</v>
      </c>
      <c r="Z66" s="17">
        <f t="shared" si="26"/>
        <v>1.140754088847487</v>
      </c>
    </row>
    <row r="67" spans="1:26" ht="26.25" customHeight="1">
      <c r="A67" s="6" t="s">
        <v>49</v>
      </c>
      <c r="B67" s="17">
        <f t="shared" si="27"/>
        <v>6.894919292029993</v>
      </c>
      <c r="C67" s="17">
        <f t="shared" si="27"/>
        <v>0.3680344516897516</v>
      </c>
      <c r="D67" s="17">
        <f t="shared" si="27"/>
        <v>0.3665073377823252</v>
      </c>
      <c r="E67" s="17">
        <f t="shared" si="27"/>
        <v>0.33901928744865084</v>
      </c>
      <c r="F67" s="17">
        <f t="shared" si="27"/>
        <v>0.3802513629491624</v>
      </c>
      <c r="G67" s="17">
        <f t="shared" si="27"/>
        <v>0.42759189407937936</v>
      </c>
      <c r="H67" s="51">
        <f t="shared" si="27"/>
        <v>0.3955225020234259</v>
      </c>
      <c r="I67" s="51">
        <f t="shared" si="27"/>
        <v>0.43217323580165845</v>
      </c>
      <c r="J67" s="51">
        <f t="shared" si="27"/>
        <v>0.4291190079868058</v>
      </c>
      <c r="K67" s="51">
        <f t="shared" si="27"/>
        <v>0.4672968556724646</v>
      </c>
      <c r="L67" s="51">
        <f t="shared" si="27"/>
        <v>0.5650321457477513</v>
      </c>
      <c r="M67" s="17">
        <f t="shared" si="27"/>
        <v>0.44897148878334836</v>
      </c>
      <c r="N67" s="17">
        <f t="shared" si="27"/>
        <v>0.4825679947467282</v>
      </c>
      <c r="O67" s="17">
        <f t="shared" si="27"/>
        <v>0.43980880533879024</v>
      </c>
      <c r="P67" s="17">
        <f t="shared" si="27"/>
        <v>0.39704961593085225</v>
      </c>
      <c r="Q67" s="17">
        <f t="shared" si="27"/>
        <v>0.3344379457263717</v>
      </c>
      <c r="R67" s="17">
        <f t="shared" si="26"/>
        <v>0.1969976940579998</v>
      </c>
      <c r="S67" s="17">
        <f t="shared" si="26"/>
        <v>0.22753997220652686</v>
      </c>
      <c r="T67" s="17">
        <f t="shared" si="26"/>
        <v>0.13133179603866652</v>
      </c>
      <c r="U67" s="17">
        <f t="shared" si="26"/>
        <v>0.05344898675992242</v>
      </c>
      <c r="V67" s="17">
        <f t="shared" si="26"/>
        <v>0.010689797351984484</v>
      </c>
      <c r="W67" s="17">
        <f t="shared" si="26"/>
        <v>0.001527113907426355</v>
      </c>
      <c r="X67" s="17">
        <f t="shared" si="26"/>
        <v>1.0735610769207276</v>
      </c>
      <c r="Y67" s="17">
        <f t="shared" si="26"/>
        <v>4.468335293129515</v>
      </c>
      <c r="Z67" s="17">
        <f t="shared" si="26"/>
        <v>1.3530229219797505</v>
      </c>
    </row>
    <row r="68" spans="1:26" ht="26.25" customHeight="1">
      <c r="A68" s="6" t="s">
        <v>50</v>
      </c>
      <c r="B68" s="17">
        <f t="shared" si="27"/>
        <v>5.320464853473421</v>
      </c>
      <c r="C68" s="17">
        <f t="shared" si="27"/>
        <v>0.2779347311515966</v>
      </c>
      <c r="D68" s="17">
        <f t="shared" si="27"/>
        <v>0.284043186781302</v>
      </c>
      <c r="E68" s="17">
        <f t="shared" si="27"/>
        <v>0.30389566757784464</v>
      </c>
      <c r="F68" s="17">
        <f t="shared" si="27"/>
        <v>0.28251607287387565</v>
      </c>
      <c r="G68" s="17">
        <f t="shared" si="27"/>
        <v>0.2657178198921858</v>
      </c>
      <c r="H68" s="51">
        <f t="shared" si="27"/>
        <v>0.2550280225402013</v>
      </c>
      <c r="I68" s="51">
        <f t="shared" si="27"/>
        <v>0.30236855367041826</v>
      </c>
      <c r="J68" s="51">
        <f t="shared" si="27"/>
        <v>0.37414290731945693</v>
      </c>
      <c r="K68" s="51">
        <f t="shared" si="27"/>
        <v>0.3924682742085732</v>
      </c>
      <c r="L68" s="51">
        <f t="shared" si="27"/>
        <v>0.3939953881159996</v>
      </c>
      <c r="M68" s="17">
        <f t="shared" si="27"/>
        <v>0.31916680665210817</v>
      </c>
      <c r="N68" s="17">
        <f t="shared" si="27"/>
        <v>0.28251607287387565</v>
      </c>
      <c r="O68" s="17">
        <f t="shared" si="27"/>
        <v>0.31458546492982914</v>
      </c>
      <c r="P68" s="17">
        <f t="shared" si="27"/>
        <v>0.43370034970908483</v>
      </c>
      <c r="Q68" s="17">
        <f t="shared" si="27"/>
        <v>0.30236855367041826</v>
      </c>
      <c r="R68" s="17">
        <f t="shared" si="26"/>
        <v>0.22601285829910053</v>
      </c>
      <c r="S68" s="17">
        <f t="shared" si="26"/>
        <v>0.15881984637234092</v>
      </c>
      <c r="T68" s="17">
        <f t="shared" si="26"/>
        <v>0.10078951789013943</v>
      </c>
      <c r="U68" s="17">
        <f t="shared" si="26"/>
        <v>0.03665073377823252</v>
      </c>
      <c r="V68" s="17">
        <f t="shared" si="26"/>
        <v>0.010689797351984484</v>
      </c>
      <c r="W68" s="17">
        <f t="shared" si="26"/>
        <v>0.00305422781485271</v>
      </c>
      <c r="X68" s="17">
        <f t="shared" si="26"/>
        <v>0.8658735855107432</v>
      </c>
      <c r="Y68" s="17">
        <f t="shared" si="26"/>
        <v>3.1825053830765233</v>
      </c>
      <c r="Z68" s="17">
        <f t="shared" si="26"/>
        <v>1.2720858848861536</v>
      </c>
    </row>
    <row r="69" spans="1:26" ht="26.25" customHeight="1">
      <c r="A69" s="6" t="s">
        <v>51</v>
      </c>
      <c r="B69" s="17">
        <f t="shared" si="27"/>
        <v>8.066215659026007</v>
      </c>
      <c r="C69" s="17">
        <f t="shared" si="27"/>
        <v>0.5940473099888521</v>
      </c>
      <c r="D69" s="17">
        <f t="shared" si="27"/>
        <v>0.8857260663072859</v>
      </c>
      <c r="E69" s="17">
        <f t="shared" si="27"/>
        <v>0.8414397629919216</v>
      </c>
      <c r="F69" s="17">
        <f t="shared" si="27"/>
        <v>0.5390712093215033</v>
      </c>
      <c r="G69" s="17">
        <f t="shared" si="27"/>
        <v>0.31305835102240276</v>
      </c>
      <c r="H69" s="51">
        <f t="shared" si="27"/>
        <v>0.24586533909564315</v>
      </c>
      <c r="I69" s="51">
        <f t="shared" si="27"/>
        <v>0.40468518546798404</v>
      </c>
      <c r="J69" s="51">
        <f t="shared" si="27"/>
        <v>0.7314875616572241</v>
      </c>
      <c r="K69" s="51">
        <f t="shared" si="27"/>
        <v>0.9559733060488983</v>
      </c>
      <c r="L69" s="51">
        <f t="shared" si="27"/>
        <v>0.8017348013988363</v>
      </c>
      <c r="M69" s="17">
        <f t="shared" si="27"/>
        <v>0.516164500710108</v>
      </c>
      <c r="N69" s="17">
        <f t="shared" si="27"/>
        <v>0.3573446543377671</v>
      </c>
      <c r="O69" s="17">
        <f t="shared" si="27"/>
        <v>0.28098895896644926</v>
      </c>
      <c r="P69" s="17">
        <f t="shared" si="27"/>
        <v>0.22601285829910053</v>
      </c>
      <c r="Q69" s="17">
        <f t="shared" si="27"/>
        <v>0.16187407418719363</v>
      </c>
      <c r="R69" s="17">
        <f t="shared" si="26"/>
        <v>0.07177435364903868</v>
      </c>
      <c r="S69" s="17">
        <f t="shared" si="26"/>
        <v>0.09009972053815495</v>
      </c>
      <c r="T69" s="17">
        <f t="shared" si="26"/>
        <v>0.03817784768565887</v>
      </c>
      <c r="U69" s="17">
        <f t="shared" si="26"/>
        <v>0.00916268344455813</v>
      </c>
      <c r="V69" s="17">
        <f t="shared" si="26"/>
        <v>0.001527113907426355</v>
      </c>
      <c r="W69" s="17">
        <f t="shared" si="26"/>
        <v>0</v>
      </c>
      <c r="X69" s="17">
        <f>X33/$B$34*100</f>
        <v>2.3212131392880595</v>
      </c>
      <c r="Y69" s="17">
        <f t="shared" si="26"/>
        <v>5.146373868026816</v>
      </c>
      <c r="Z69" s="17">
        <f t="shared" si="26"/>
        <v>0.5986286517111311</v>
      </c>
    </row>
    <row r="70" spans="1:28" s="19" customFormat="1" ht="26.25" customHeight="1">
      <c r="A70" s="18" t="s">
        <v>56</v>
      </c>
      <c r="B70" s="20">
        <v>100</v>
      </c>
      <c r="C70" s="21">
        <f t="shared" si="27"/>
        <v>6.229097628392101</v>
      </c>
      <c r="D70" s="21">
        <f t="shared" si="27"/>
        <v>6.940732709252783</v>
      </c>
      <c r="E70" s="21">
        <f t="shared" si="27"/>
        <v>6.416932639005543</v>
      </c>
      <c r="F70" s="21">
        <f t="shared" si="27"/>
        <v>5.662538368736924</v>
      </c>
      <c r="G70" s="21">
        <f t="shared" si="27"/>
        <v>5.018096299803002</v>
      </c>
      <c r="H70" s="52">
        <f t="shared" si="27"/>
        <v>5.306720828306584</v>
      </c>
      <c r="I70" s="52">
        <f t="shared" si="27"/>
        <v>6.296290640318862</v>
      </c>
      <c r="J70" s="52">
        <f t="shared" si="27"/>
        <v>7.169799795366736</v>
      </c>
      <c r="K70" s="52">
        <f t="shared" si="27"/>
        <v>7.418719362277232</v>
      </c>
      <c r="L70" s="52">
        <f t="shared" si="27"/>
        <v>7.5653222973901615</v>
      </c>
      <c r="M70" s="21">
        <f t="shared" si="27"/>
        <v>6.15426904692821</v>
      </c>
      <c r="N70" s="21">
        <f t="shared" si="27"/>
        <v>5.439579738252676</v>
      </c>
      <c r="O70" s="21">
        <f t="shared" si="27"/>
        <v>5.413618801826428</v>
      </c>
      <c r="P70" s="21">
        <f t="shared" si="27"/>
        <v>5.812195531664707</v>
      </c>
      <c r="Q70" s="21">
        <f t="shared" si="27"/>
        <v>4.753905593818243</v>
      </c>
      <c r="R70" s="21">
        <f t="shared" si="26"/>
        <v>3.1397461936685858</v>
      </c>
      <c r="S70" s="21">
        <f t="shared" si="26"/>
        <v>2.689247590977811</v>
      </c>
      <c r="T70" s="21">
        <f t="shared" si="26"/>
        <v>1.6156865140570835</v>
      </c>
      <c r="U70" s="21">
        <f t="shared" si="26"/>
        <v>0.6948368278789915</v>
      </c>
      <c r="V70" s="21">
        <f t="shared" si="26"/>
        <v>0.21074171922483698</v>
      </c>
      <c r="W70" s="21">
        <f t="shared" si="26"/>
        <v>0.05192187285249606</v>
      </c>
      <c r="X70" s="21">
        <f t="shared" si="26"/>
        <v>19.58676297665043</v>
      </c>
      <c r="Y70" s="21">
        <f t="shared" si="26"/>
        <v>61.444955179206815</v>
      </c>
      <c r="Z70" s="21">
        <f t="shared" si="26"/>
        <v>18.968281844142755</v>
      </c>
      <c r="AB70" s="29"/>
    </row>
    <row r="71" spans="1:26" ht="13.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Z71" s="32" t="s">
        <v>65</v>
      </c>
    </row>
    <row r="72" spans="14:26" ht="13.5">
      <c r="N72" s="4"/>
      <c r="O72" s="4"/>
      <c r="Z72" s="16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7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2016011</cp:lastModifiedBy>
  <cp:lastPrinted>2020-09-08T01:07:58Z</cp:lastPrinted>
  <dcterms:created xsi:type="dcterms:W3CDTF">2011-11-07T01:48:53Z</dcterms:created>
  <dcterms:modified xsi:type="dcterms:W3CDTF">2020-10-06T06:43:35Z</dcterms:modified>
  <cp:category/>
  <cp:version/>
  <cp:contentType/>
  <cp:contentStatus/>
</cp:coreProperties>
</file>