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lg-filesv\zaisei\01財政Ｓ\(07)財政状況資料集\R08年度\02_作成中\"/>
    </mc:Choice>
  </mc:AlternateContent>
  <xr:revisionPtr revIDLastSave="0" documentId="13_ncr:1_{F7677836-EEA4-41A6-96B6-2430EA730080}" xr6:coauthVersionLast="44" xr6:coauthVersionMax="44" xr10:uidLastSave="{00000000-0000-0000-0000-000000000000}"/>
  <bookViews>
    <workbookView xWindow="-120" yWindow="-120" windowWidth="29040" windowHeight="15720" firstSheet="12" activeTab="15" xr2:uid="{00000000-000D-0000-FFFF-FFFF00000000}"/>
  </bookViews>
  <sheets>
    <sheet name="総括表" sheetId="1" r:id="rId1"/>
    <sheet name="普通会計の状況" sheetId="2" r:id="rId2"/>
    <sheet name="各会計、関係団体の財政状況及び健全化判断比率" sheetId="3" r:id="rId3"/>
    <sheet name="財政比較分析表" sheetId="4" r:id="rId4"/>
    <sheet name="経常経費分析表（経常収支比率の分析）" sheetId="5" r:id="rId5"/>
    <sheet name="経常経費分析表（人件費・公債費・普通建設事業費の分析）" sheetId="6" r:id="rId6"/>
    <sheet name="性質別歳出決算分析表（住民一人当たりのコスト）" sheetId="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sheetId="11" r:id="rId11"/>
    <sheet name="将来負担比率（分子）の構造" sheetId="12" r:id="rId12"/>
    <sheet name="基金残高に係る経年分析" sheetId="13" r:id="rId13"/>
    <sheet name="公会計指標分析・財政指標組合せ分析表" sheetId="15" r:id="rId14"/>
    <sheet name="施設類型別ストック情報分析表①" sheetId="16" r:id="rId15"/>
    <sheet name="施設類型別ストック情報分析表②" sheetId="17" r:id="rId16"/>
    <sheet name="データシート" sheetId="14" state="hidden" r:id="rId17"/>
  </sheets>
  <definedNames>
    <definedName name="Z_35BDED3E_7420_4487_AC72_31F3B3A6B333_.wvu.Cols" localSheetId="2" hidden="1">'各会計、関係団体の財政状況及び健全化判断比率'!$EB:$XFD</definedName>
    <definedName name="Z_35BDED3E_7420_4487_AC72_31F3B3A6B333_.wvu.Cols" localSheetId="12" hidden="1">基金残高に係る経年分析!$P:$XFD</definedName>
    <definedName name="Z_35BDED3E_7420_4487_AC72_31F3B3A6B333_.wvu.Cols" localSheetId="4" hidden="1">'経常経費分析表（経常収支比率の分析）'!$DM:$XFD</definedName>
    <definedName name="Z_35BDED3E_7420_4487_AC72_31F3B3A6B333_.wvu.Cols" localSheetId="5" hidden="1">'経常経費分析表（人件費・公債費・普通建設事業費の分析）'!$AU:$XFD</definedName>
    <definedName name="Z_35BDED3E_7420_4487_AC72_31F3B3A6B333_.wvu.Cols" localSheetId="3" hidden="1">財政比較分析表!$DQ:$XFD</definedName>
    <definedName name="Z_35BDED3E_7420_4487_AC72_31F3B3A6B333_.wvu.Cols" localSheetId="10" hidden="1">'実質公債費比率（分子）の構造'!$V:$XFD</definedName>
    <definedName name="Z_35BDED3E_7420_4487_AC72_31F3B3A6B333_.wvu.Cols" localSheetId="8" hidden="1">実質収支比率等に係る経年分析!$Q:$XFD</definedName>
    <definedName name="Z_35BDED3E_7420_4487_AC72_31F3B3A6B333_.wvu.Cols" localSheetId="11" hidden="1">'将来負担比率（分子）の構造'!$T:$XFD</definedName>
    <definedName name="Z_35BDED3E_7420_4487_AC72_31F3B3A6B333_.wvu.Cols" localSheetId="6" hidden="1">'性質別歳出決算分析表（住民一人当たりのコスト）'!$DV:$XFD</definedName>
    <definedName name="Z_35BDED3E_7420_4487_AC72_31F3B3A6B333_.wvu.Cols" localSheetId="0" hidden="1">総括表!$DP:$XFD</definedName>
    <definedName name="Z_35BDED3E_7420_4487_AC72_31F3B3A6B333_.wvu.Cols" localSheetId="1" hidden="1">普通会計の状況!$EN:$XFD</definedName>
    <definedName name="Z_35BDED3E_7420_4487_AC72_31F3B3A6B333_.wvu.Cols" localSheetId="7" hidden="1">'目的別歳出決算分析表（住民一人当たりのコスト）'!$DV:$XFD</definedName>
    <definedName name="Z_35BDED3E_7420_4487_AC72_31F3B3A6B333_.wvu.Cols" localSheetId="9" hidden="1">連結実質赤字比率に係る赤字・黒字の構成分析!$Q:$XFD</definedName>
    <definedName name="Z_35BDED3E_7420_4487_AC72_31F3B3A6B333_.wvu.Rows" localSheetId="2" hidden="1">'各会計、関係団体の財政状況及び健全化判断比率'!$136:$1048576,'各会計、関係団体の財政状況及び健全化判断比率'!$89:$101,'各会計、関係団体の財政状況及び健全化判断比率'!$135:$135</definedName>
    <definedName name="Z_35BDED3E_7420_4487_AC72_31F3B3A6B333_.wvu.Rows" localSheetId="12" hidden="1">基金残高に係る経年分析!$65:$1048576</definedName>
    <definedName name="Z_35BDED3E_7420_4487_AC72_31F3B3A6B333_.wvu.Rows" localSheetId="4" hidden="1">'経常経費分析表（経常収支比率の分析）'!$90:$1048576</definedName>
    <definedName name="Z_35BDED3E_7420_4487_AC72_31F3B3A6B333_.wvu.Rows" localSheetId="5" hidden="1">'経常経費分析表（人件費・公債費・普通建設事業費の分析）'!$74:$1048576,'経常経費分析表（人件費・公債費・普通建設事業費の分析）'!$67:$73</definedName>
    <definedName name="Z_35BDED3E_7420_4487_AC72_31F3B3A6B333_.wvu.Rows" localSheetId="3" hidden="1">財政比較分析表!$106:$1048576,財政比較分析表!$98:$105</definedName>
    <definedName name="Z_35BDED3E_7420_4487_AC72_31F3B3A6B333_.wvu.Rows" localSheetId="10" hidden="1">'実質公債費比率（分子）の構造'!$65:$1048576</definedName>
    <definedName name="Z_35BDED3E_7420_4487_AC72_31F3B3A6B333_.wvu.Rows" localSheetId="8" hidden="1">実質収支比率等に係る経年分析!$51:$1048576</definedName>
    <definedName name="Z_35BDED3E_7420_4487_AC72_31F3B3A6B333_.wvu.Rows" localSheetId="11" hidden="1">'将来負担比率（分子）の構造'!$56:$1048576</definedName>
    <definedName name="Z_35BDED3E_7420_4487_AC72_31F3B3A6B333_.wvu.Rows" localSheetId="6" hidden="1">'性質別歳出決算分析表（住民一人当たりのコスト）'!$122:$1048576,'性質別歳出決算分析表（住民一人当たりのコスト）'!$117:$121</definedName>
    <definedName name="Z_35BDED3E_7420_4487_AC72_31F3B3A6B333_.wvu.Rows" localSheetId="0" hidden="1">総括表!$57:$1048576</definedName>
    <definedName name="Z_35BDED3E_7420_4487_AC72_31F3B3A6B333_.wvu.Rows" localSheetId="1" hidden="1">普通会計の状況!$50:$1048576</definedName>
    <definedName name="Z_35BDED3E_7420_4487_AC72_31F3B3A6B333_.wvu.Rows" localSheetId="7" hidden="1">'目的別歳出決算分析表（住民一人当たりのコスト）'!$117:$1048576</definedName>
    <definedName name="Z_35BDED3E_7420_4487_AC72_31F3B3A6B333_.wvu.Rows" localSheetId="9" hidden="1">連結実質赤字比率に係る赤字・黒字の構成分析!$46:$1048576</definedName>
  </definedNames>
  <calcPr calcId="191029"/>
  <customWorkbookViews>
    <customWorkbookView name="  - 個人用ビュー" guid="{35BDED3E-7420-4487-AC72-31F3B3A6B333}" mergeInterval="0" personalView="1" maximized="1" xWindow="-8" yWindow="-8" windowWidth="1936" windowHeight="1048"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O35" i="1" l="1"/>
  <c r="AO34"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CO43" i="1" l="1"/>
  <c r="BE43" i="1"/>
  <c r="AM43" i="1"/>
  <c r="U43" i="1"/>
  <c r="C43" i="1"/>
  <c r="CO42" i="1"/>
  <c r="BE42" i="1"/>
  <c r="AM42" i="1"/>
  <c r="U42" i="1"/>
  <c r="C42" i="1"/>
  <c r="CO41" i="1"/>
  <c r="BE41" i="1"/>
  <c r="AM41" i="1"/>
  <c r="U41" i="1"/>
  <c r="C41" i="1"/>
  <c r="CO40" i="1"/>
  <c r="BE40" i="1"/>
  <c r="AM40" i="1"/>
  <c r="U40" i="1"/>
  <c r="C40" i="1"/>
  <c r="CO39" i="1"/>
  <c r="BE39" i="1"/>
  <c r="AM39" i="1"/>
  <c r="U39" i="1"/>
  <c r="C39" i="1"/>
  <c r="CO38" i="1"/>
  <c r="BE38" i="1"/>
  <c r="AM38" i="1"/>
  <c r="U38" i="1"/>
  <c r="C38" i="1"/>
  <c r="CO37" i="1"/>
  <c r="BE37" i="1"/>
  <c r="AM37" i="1"/>
  <c r="U37" i="1"/>
  <c r="C37" i="1"/>
  <c r="CO36" i="1"/>
  <c r="BE36" i="1"/>
  <c r="AM36" i="1"/>
  <c r="U36" i="1"/>
  <c r="CO35" i="1"/>
  <c r="BE35" i="1"/>
  <c r="CO34" i="1"/>
  <c r="BE34" i="1"/>
  <c r="C34" i="1"/>
  <c r="C35" i="1" s="1"/>
  <c r="C36" i="1" l="1"/>
  <c r="U34" i="1"/>
  <c r="U35" i="1" s="1"/>
  <c r="D74" i="14"/>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 r="AM34" i="1" l="1"/>
  <c r="AM35" i="1" l="1"/>
  <c r="BW34" i="1"/>
  <c r="BW35" i="1" s="1"/>
  <c r="BW36" i="1" s="1"/>
  <c r="BW37" i="1" s="1"/>
  <c r="BW38" i="1" s="1"/>
  <c r="BW39" i="1" s="1"/>
  <c r="BW40" i="1" s="1"/>
  <c r="BW41" i="1" s="1"/>
  <c r="BW42" i="1" s="1"/>
  <c r="BW43" i="1" s="1"/>
</calcChain>
</file>

<file path=xl/sharedStrings.xml><?xml version="1.0" encoding="utf-8"?>
<sst xmlns="http://schemas.openxmlformats.org/spreadsheetml/2006/main" count="1134" uniqueCount="580">
  <si>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</si>
  <si>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</si>
  <si>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</si>
  <si>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</si>
  <si>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</si>
  <si>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</si>
  <si>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</si>
  <si>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</si>
  <si>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</si>
  <si>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</si>
  <si>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</si>
  <si>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</si>
  <si>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</si>
  <si>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</si>
  <si>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</si>
  <si>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</si>
  <si>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</si>
  <si>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</si>
  <si>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</si>
  <si>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</si>
  <si>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</si>
  <si>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</si>
  <si>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</si>
  <si>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</si>
  <si>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</si>
  <si>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</si>
  <si>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</si>
  <si>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</si>
  <si>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</si>
  <si>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</si>
  <si>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</si>
  <si>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</si>
  <si>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</si>
  <si>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</si>
  <si>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</si>
  <si>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</si>
  <si>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</si>
  <si>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</si>
  <si>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</si>
  <si>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</si>
  <si>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</si>
  <si>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</si>
  <si>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</si>
  <si>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</si>
  <si>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</si>
  <si>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</si>
  <si>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</si>
  <si>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</si>
  <si>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</si>
  <si>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</si>
  <si>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</si>
  <si>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</si>
  <si>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</si>
  <si>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</si>
  <si>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</si>
  <si>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</si>
  <si>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</si>
  <si>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</si>
  <si>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</si>
  <si>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</si>
  <si>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</si>
  <si>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</si>
  <si>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</si>
  <si>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</si>
  <si>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</si>
  <si>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</si>
  <si>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</si>
  <si>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</si>
  <si>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</si>
  <si>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</si>
  <si>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</si>
  <si>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</si>
  <si>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</si>
  <si>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</si>
  <si>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</si>
  <si>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</si>
  <si>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</si>
  <si>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</si>
  <si>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</si>
  <si>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</si>
  <si>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</si>
  <si>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</si>
  <si>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</si>
  <si>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</si>
  <si>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</si>
  <si>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</si>
  <si>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</si>
  <si>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</si>
  <si>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</si>
  <si>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</si>
  <si>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</si>
  <si>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</si>
  <si>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</si>
  <si>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</si>
  <si>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豊見城市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</si>
  <si>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</si>
  <si>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</si>
  <si>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</si>
  <si>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</si>
  <si>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</si>
  <si>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</si>
  <si>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</si>
  <si>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</si>
  <si>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</si>
  <si>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</si>
  <si>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</si>
  <si>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</si>
  <si>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</si>
  <si>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</si>
  <si>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</si>
  <si>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</si>
  <si>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</si>
  <si>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</si>
  <si>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</si>
  <si>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</si>
  <si>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</si>
  <si>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</si>
  <si>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</si>
  <si>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</si>
  <si>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</si>
  <si>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</si>
  <si>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</si>
  <si>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</si>
  <si>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</si>
  <si>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</si>
  <si>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</si>
  <si>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</si>
  <si>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</si>
  <si>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</si>
  <si>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</si>
  <si>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</si>
  <si>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</si>
  <si>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</si>
  <si>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</si>
  <si>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</si>
  <si>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</si>
  <si>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</si>
  <si>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</si>
  <si>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</si>
  <si>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</si>
  <si>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</si>
  <si>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</si>
  <si>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</si>
  <si>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</si>
  <si>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</si>
  <si>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</si>
  <si>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</si>
  <si>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</si>
  <si>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</si>
  <si>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</si>
  <si>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</si>
  <si>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</si>
  <si>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</si>
  <si>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</si>
  <si>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</si>
  <si>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</si>
  <si>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</si>
  <si>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</si>
  <si>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</si>
  <si>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</si>
  <si>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</si>
  <si>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</si>
  <si>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</si>
  <si>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</si>
  <si>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</si>
  <si>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</si>
  <si>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</si>
  <si>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</si>
  <si>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</si>
  <si>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</si>
  <si>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</si>
  <si>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</si>
  <si>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</si>
  <si>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</si>
  <si>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</si>
  <si>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</si>
  <si>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</si>
  <si>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</si>
  <si>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</si>
  <si>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</si>
  <si>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</si>
  <si>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</si>
  <si>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</si>
  <si>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</si>
  <si>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</si>
  <si>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</si>
  <si>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</si>
  <si>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</si>
  <si>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</si>
  <si>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</si>
  <si>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</si>
  <si>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</si>
  <si>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</si>
  <si>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</si>
  <si>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</si>
  <si>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</si>
  <si>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</si>
  <si>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</si>
  <si>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</si>
  <si>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</si>
  <si>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</si>
  <si>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</si>
  <si>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</si>
  <si>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沖縄県豊見城市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</si>
  <si>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</si>
  <si>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</si>
  <si>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</si>
  <si>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</si>
  <si>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</si>
  <si>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</si>
  <si>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</si>
  <si>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</si>
  <si>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</si>
  <si>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</si>
  <si>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</si>
  <si>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</si>
  <si>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</si>
  <si>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</si>
  <si>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</si>
  <si>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</si>
  <si>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</si>
  <si>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</si>
  <si>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</si>
  <si>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</si>
  <si>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</si>
  <si>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</si>
  <si>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</si>
  <si>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</si>
  <si>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</si>
  <si>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</si>
  <si>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</si>
  <si>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</si>
  <si>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</si>
  <si>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</si>
  <si>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</si>
  <si>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</si>
  <si>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</si>
  <si>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</si>
  <si>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</si>
  <si>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</si>
  <si>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</si>
  <si>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</si>
  <si>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</si>
  <si>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</si>
  <si>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</si>
  <si>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</si>
  <si>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</si>
  <si>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</si>
  <si>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</si>
  <si>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</si>
  <si>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</si>
  <si>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</si>
  <si>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</si>
  <si>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</si>
  <si>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</si>
  <si>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</si>
  <si>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</si>
  <si>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</si>
  <si>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</si>
  <si>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</si>
  <si>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</si>
  <si>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</si>
  <si>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</si>
  <si>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</si>
  <si>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</si>
  <si>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</si>
  <si>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</si>
  <si>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</si>
  <si>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</si>
  <si>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</si>
  <si>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</si>
  <si>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</si>
  <si>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</si>
  <si>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</si>
  <si>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</si>
  <si>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</si>
  <si>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</si>
  <si>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</si>
  <si>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</si>
  <si>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</si>
  <si>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</si>
  <si>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</si>
  <si>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</si>
  <si>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</si>
  <si>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</si>
  <si>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</si>
  <si>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</si>
  <si>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</si>
  <si>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</si>
  <si>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</si>
  <si>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</si>
  <si>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</si>
  <si>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</si>
  <si>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</si>
  <si>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</si>
  <si>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</si>
  <si>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</si>
  <si>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</si>
  <si>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</si>
  <si>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</si>
  <si>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</si>
  <si>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</si>
  <si>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</si>
  <si>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</si>
  <si>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</si>
  <si>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</si>
  <si>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</si>
  <si>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</si>
  <si>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</si>
  <si>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</si>
  <si>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</si>
  <si>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</si>
  <si>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</si>
  <si>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</si>
  <si>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</si>
  <si>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</si>
  <si>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</si>
  <si>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</si>
  <si>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</si>
  <si>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</si>
  <si>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</si>
  <si>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</si>
  <si>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</si>
  <si>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</si>
  <si>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</si>
  <si>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</si>
  <si>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</si>
  <si>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</si>
  <si>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</si>
  <si>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</si>
  <si>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</si>
  <si>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</si>
  <si>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</si>
  <si>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</si>
  <si>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</si>
  <si>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</si>
  <si>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</si>
  <si>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</si>
  <si>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</si>
  <si>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</si>
  <si>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</si>
  <si>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</si>
  <si>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</si>
  <si>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</si>
  <si>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</si>
  <si>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</si>
  <si>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</si>
  <si>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</si>
  <si>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</si>
  <si>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</si>
  <si>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</si>
  <si>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</si>
  <si>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</si>
  <si>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</si>
  <si>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沖縄県豊見城市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</si>
  <si>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</si>
  <si>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</si>
  <si>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</si>
  <si>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</si>
  <si>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</si>
  <si>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</si>
  <si>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</si>
  <si>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</si>
  <si>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</si>
  <si>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</si>
  <si>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</si>
  <si>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</si>
  <si>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</si>
  <si>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</si>
  <si>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</si>
  <si>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</si>
  <si>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</si>
  <si>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</si>
  <si>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</si>
  <si>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</si>
  <si>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育英会特別会計</t>
    <phoneticPr fontId="5"/>
  </si>
  <si>
    <t>公営墓地事業特別会計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</si>
  <si>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</si>
  <si>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</si>
  <si>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</si>
  <si>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</si>
  <si>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</si>
  <si>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</si>
  <si>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</si>
  <si>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</si>
  <si>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</si>
  <si>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</si>
  <si>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</si>
  <si>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</si>
  <si>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</si>
  <si>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</si>
  <si>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</si>
  <si>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</si>
  <si>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</si>
  <si>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</si>
  <si>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</si>
  <si>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</si>
  <si>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</si>
  <si>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</si>
  <si>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</si>
  <si>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</si>
  <si>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</si>
  <si>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</si>
  <si>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</si>
  <si>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</si>
  <si>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</si>
  <si>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</si>
  <si>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</si>
  <si>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</si>
  <si>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</si>
  <si>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</si>
  <si>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</si>
  <si>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</si>
  <si>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</si>
  <si>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</si>
  <si>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</si>
  <si>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</si>
  <si>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</si>
  <si>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</si>
  <si>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</si>
  <si>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</si>
  <si>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</si>
  <si>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</si>
  <si>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</si>
  <si>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</si>
  <si>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</si>
  <si>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</si>
  <si>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</si>
  <si>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</si>
  <si>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</si>
  <si>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</si>
  <si>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</si>
  <si>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</si>
  <si>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</si>
  <si>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</si>
  <si>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</si>
  <si>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</si>
  <si>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</si>
  <si>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</si>
  <si>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</si>
  <si>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</si>
  <si>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</si>
  <si>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</si>
  <si>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</si>
  <si>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</si>
  <si>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</si>
  <si>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</si>
  <si>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</si>
  <si>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</si>
  <si>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</si>
  <si>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</si>
  <si>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</si>
  <si>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</si>
  <si>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</si>
  <si>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</si>
  <si>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</si>
  <si>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</si>
  <si>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</si>
  <si>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</si>
  <si>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</si>
  <si>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</si>
  <si>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</si>
  <si>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</si>
  <si>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</si>
  <si>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</si>
  <si>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</si>
  <si>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</si>
  <si>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</si>
  <si>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</si>
  <si>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</si>
  <si>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</si>
  <si>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</si>
  <si>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</si>
  <si>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</si>
  <si>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</si>
  <si>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</si>
  <si>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</si>
  <si>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</si>
  <si>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</si>
  <si>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</si>
  <si>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</si>
  <si>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</si>
  <si>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</si>
  <si>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</si>
  <si>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</si>
  <si>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</si>
  <si>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</si>
  <si>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</si>
  <si>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</si>
  <si>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</si>
  <si>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</si>
  <si>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</si>
  <si>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</si>
  <si>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</si>
  <si>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</si>
  <si>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</si>
  <si>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</si>
  <si>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</si>
  <si>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</si>
  <si>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</si>
  <si>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</si>
  <si>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</si>
  <si>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</si>
  <si>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</si>
  <si>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</si>
  <si>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</si>
  <si>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</si>
  <si>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</si>
  <si>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</si>
  <si>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</si>
  <si>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</si>
  <si>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</si>
  <si>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</si>
  <si>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</si>
  <si>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</si>
  <si>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</si>
  <si>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</si>
  <si>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</si>
  <si>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</si>
  <si>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</si>
  <si>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</si>
  <si>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</si>
  <si>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</si>
  <si>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</si>
  <si>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</si>
  <si>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</si>
  <si>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</si>
  <si>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</si>
  <si>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</si>
  <si>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</si>
  <si>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7.31</t>
  </si>
  <si>
    <t>▲ 7.22</t>
  </si>
  <si>
    <t>▲ 3.21</t>
  </si>
  <si>
    <t>水道事業会計</t>
  </si>
  <si>
    <t>下水道事業会計</t>
  </si>
  <si>
    <t>一般会計</t>
  </si>
  <si>
    <t>国民健康保険特別会計</t>
  </si>
  <si>
    <t>後期高齢者医療特別会計</t>
  </si>
  <si>
    <t>公営墓地事業特別会計</t>
  </si>
  <si>
    <t>育英会特別会計</t>
  </si>
  <si>
    <t>その他会計（赤字）</t>
  </si>
  <si>
    <t>その他会計（黒字）</t>
  </si>
  <si>
    <t>R02</t>
    <phoneticPr fontId="5"/>
  </si>
  <si>
    <t>R03</t>
    <phoneticPr fontId="5"/>
  </si>
  <si>
    <t>R04</t>
    <phoneticPr fontId="5"/>
  </si>
  <si>
    <t>R05</t>
    <phoneticPr fontId="5"/>
  </si>
  <si>
    <t>R06</t>
    <phoneticPr fontId="5"/>
  </si>
  <si>
    <t>ふるさとづくり基金</t>
    <rPh sb="7" eb="9">
      <t>キキン</t>
    </rPh>
    <phoneticPr fontId="5"/>
  </si>
  <si>
    <t>こども未来基金</t>
    <rPh sb="3" eb="5">
      <t>ミライ</t>
    </rPh>
    <rPh sb="5" eb="7">
      <t>キキン</t>
    </rPh>
    <phoneticPr fontId="5"/>
  </si>
  <si>
    <t>沖縄県後期高齢者医療広域連合（一般会計等）</t>
    <rPh sb="0" eb="3">
      <t>オキナワケン</t>
    </rPh>
    <rPh sb="3" eb="5">
      <t>コウキ</t>
    </rPh>
    <rPh sb="5" eb="8">
      <t>コウレイシャ</t>
    </rPh>
    <rPh sb="8" eb="10">
      <t>イリョウ</t>
    </rPh>
    <rPh sb="10" eb="12">
      <t>コウイキ</t>
    </rPh>
    <rPh sb="12" eb="14">
      <t>レンゴウ</t>
    </rPh>
    <rPh sb="15" eb="17">
      <t>イッパン</t>
    </rPh>
    <rPh sb="17" eb="19">
      <t>カイケイ</t>
    </rPh>
    <rPh sb="19" eb="20">
      <t>トウ</t>
    </rPh>
    <phoneticPr fontId="38"/>
  </si>
  <si>
    <t>沖縄県後期高齢者医療広域連合（特別会計）</t>
    <rPh sb="0" eb="3">
      <t>オキナワケン</t>
    </rPh>
    <rPh sb="3" eb="5">
      <t>コウキ</t>
    </rPh>
    <rPh sb="5" eb="8">
      <t>コウレイシャ</t>
    </rPh>
    <rPh sb="8" eb="10">
      <t>イリョウ</t>
    </rPh>
    <rPh sb="10" eb="12">
      <t>コウイキ</t>
    </rPh>
    <rPh sb="12" eb="14">
      <t>レンゴウ</t>
    </rPh>
    <rPh sb="15" eb="17">
      <t>トクベツ</t>
    </rPh>
    <rPh sb="17" eb="19">
      <t>カイケイ</t>
    </rPh>
    <phoneticPr fontId="38"/>
  </si>
  <si>
    <t>沖縄県市町村自治会館管理組合</t>
  </si>
  <si>
    <t>南部広域市町村圏事務組合（一般会計）</t>
  </si>
  <si>
    <t>南部広域市町村圏事務組合（いなんせ斎苑特別会計）</t>
  </si>
  <si>
    <t>南部広域市町村圏事務組合（南斎場特別会計）</t>
  </si>
  <si>
    <t>沖縄県介護保険広域連合（一般会計）</t>
    <rPh sb="3" eb="5">
      <t>カイゴ</t>
    </rPh>
    <rPh sb="5" eb="7">
      <t>ホケン</t>
    </rPh>
    <rPh sb="7" eb="9">
      <t>コウイキ</t>
    </rPh>
    <rPh sb="9" eb="11">
      <t>レンゴウ</t>
    </rPh>
    <rPh sb="12" eb="14">
      <t>イッパン</t>
    </rPh>
    <rPh sb="14" eb="16">
      <t>カイケイ</t>
    </rPh>
    <phoneticPr fontId="3"/>
  </si>
  <si>
    <t>沖縄県介護保険広域連合（特別会計）</t>
    <rPh sb="3" eb="5">
      <t>カイゴ</t>
    </rPh>
    <rPh sb="5" eb="7">
      <t>ホケン</t>
    </rPh>
    <rPh sb="7" eb="9">
      <t>コウイキ</t>
    </rPh>
    <rPh sb="9" eb="11">
      <t>レンゴウ</t>
    </rPh>
    <rPh sb="12" eb="14">
      <t>トクベツ</t>
    </rPh>
    <rPh sb="14" eb="16">
      <t>カイケイ</t>
    </rPh>
    <phoneticPr fontId="3"/>
  </si>
  <si>
    <t>南部広域行政組合一般会計</t>
    <rPh sb="0" eb="2">
      <t>ナンブ</t>
    </rPh>
    <rPh sb="2" eb="4">
      <t>コウイキ</t>
    </rPh>
    <rPh sb="4" eb="6">
      <t>ギョウセイ</t>
    </rPh>
    <rPh sb="6" eb="8">
      <t>クミアイ</t>
    </rPh>
    <rPh sb="8" eb="10">
      <t>イッパン</t>
    </rPh>
    <rPh sb="10" eb="12">
      <t>カイケイ</t>
    </rPh>
    <phoneticPr fontId="1"/>
  </si>
  <si>
    <t>南部広域行政組合公共用地先行取得事業特別会計</t>
    <rPh sb="0" eb="2">
      <t>ナンブ</t>
    </rPh>
    <rPh sb="2" eb="4">
      <t>コウイキ</t>
    </rPh>
    <rPh sb="4" eb="6">
      <t>ギョウセイ</t>
    </rPh>
    <rPh sb="6" eb="8">
      <t>クミアイ</t>
    </rPh>
    <rPh sb="8" eb="10">
      <t>コウキョウ</t>
    </rPh>
    <rPh sb="10" eb="12">
      <t>ヨウチ</t>
    </rPh>
    <rPh sb="12" eb="14">
      <t>センコウ</t>
    </rPh>
    <rPh sb="14" eb="16">
      <t>シュトク</t>
    </rPh>
    <rPh sb="16" eb="18">
      <t>ジギョウ</t>
    </rPh>
    <rPh sb="18" eb="20">
      <t>トクベツ</t>
    </rPh>
    <rPh sb="20" eb="22">
      <t>カイケイ</t>
    </rPh>
    <phoneticPr fontId="1"/>
  </si>
  <si>
    <t>南部広域行政組合糸豊環境衛生事業特別会計</t>
    <rPh sb="0" eb="2">
      <t>ナンブ</t>
    </rPh>
    <rPh sb="2" eb="4">
      <t>コウイキ</t>
    </rPh>
    <rPh sb="4" eb="6">
      <t>ギョウセイ</t>
    </rPh>
    <rPh sb="6" eb="8">
      <t>クミアイ</t>
    </rPh>
    <rPh sb="8" eb="9">
      <t>イト</t>
    </rPh>
    <rPh sb="9" eb="10">
      <t>トヨ</t>
    </rPh>
    <rPh sb="10" eb="12">
      <t>カンキョウ</t>
    </rPh>
    <rPh sb="12" eb="14">
      <t>エイセイ</t>
    </rPh>
    <rPh sb="14" eb="16">
      <t>ジギョウ</t>
    </rPh>
    <rPh sb="16" eb="18">
      <t>トクベツ</t>
    </rPh>
    <rPh sb="18" eb="20">
      <t>カイケイ</t>
    </rPh>
    <phoneticPr fontId="1"/>
  </si>
  <si>
    <t>南部広域行政組合東部環境衛生事業特別会計</t>
    <rPh sb="0" eb="2">
      <t>ナンブ</t>
    </rPh>
    <rPh sb="2" eb="4">
      <t>コウイキ</t>
    </rPh>
    <rPh sb="4" eb="6">
      <t>ギョウセイ</t>
    </rPh>
    <rPh sb="6" eb="8">
      <t>クミアイ</t>
    </rPh>
    <rPh sb="8" eb="10">
      <t>トウブ</t>
    </rPh>
    <rPh sb="10" eb="12">
      <t>カンキョウ</t>
    </rPh>
    <rPh sb="12" eb="14">
      <t>エイセイ</t>
    </rPh>
    <rPh sb="14" eb="16">
      <t>ジギョウ</t>
    </rPh>
    <rPh sb="16" eb="18">
      <t>トクベツ</t>
    </rPh>
    <rPh sb="18" eb="20">
      <t>カイケイ</t>
    </rPh>
    <phoneticPr fontId="1"/>
  </si>
  <si>
    <t>南部広域行政組合島尻環境衛生事業特別会計</t>
    <rPh sb="0" eb="2">
      <t>ナンブ</t>
    </rPh>
    <rPh sb="2" eb="4">
      <t>コウイキ</t>
    </rPh>
    <rPh sb="4" eb="6">
      <t>ギョウセイ</t>
    </rPh>
    <rPh sb="6" eb="8">
      <t>クミアイ</t>
    </rPh>
    <rPh sb="8" eb="10">
      <t>シマジリ</t>
    </rPh>
    <rPh sb="10" eb="12">
      <t>カンキョウ</t>
    </rPh>
    <rPh sb="12" eb="14">
      <t>エイセイ</t>
    </rPh>
    <rPh sb="14" eb="16">
      <t>ジギョウ</t>
    </rPh>
    <rPh sb="16" eb="18">
      <t>トクベツ</t>
    </rPh>
    <rPh sb="18" eb="20">
      <t>カイケイ</t>
    </rPh>
    <phoneticPr fontId="1"/>
  </si>
  <si>
    <t>沖縄県市町村総合事務組合　一般会計</t>
    <rPh sb="0" eb="3">
      <t>オキナワケン</t>
    </rPh>
    <rPh sb="3" eb="6">
      <t>シチョウソン</t>
    </rPh>
    <rPh sb="6" eb="8">
      <t>ソウゴウ</t>
    </rPh>
    <rPh sb="8" eb="10">
      <t>ジム</t>
    </rPh>
    <rPh sb="10" eb="12">
      <t>クミアイ</t>
    </rPh>
    <rPh sb="13" eb="15">
      <t>イッパン</t>
    </rPh>
    <rPh sb="15" eb="17">
      <t>カイケイ</t>
    </rPh>
    <phoneticPr fontId="3"/>
  </si>
  <si>
    <t>-</t>
    <phoneticPr fontId="2"/>
  </si>
  <si>
    <t>-</t>
    <phoneticPr fontId="2"/>
  </si>
  <si>
    <t>-</t>
    <phoneticPr fontId="2"/>
  </si>
  <si>
    <t>改良住宅整備基金</t>
    <rPh sb="0" eb="4">
      <t>カイリョウジュウタク</t>
    </rPh>
    <rPh sb="4" eb="8">
      <t>セイビキキン</t>
    </rPh>
    <phoneticPr fontId="5"/>
  </si>
  <si>
    <t>教育関連施設等整備基金</t>
    <rPh sb="0" eb="4">
      <t>キョウイクカンレン</t>
    </rPh>
    <rPh sb="4" eb="7">
      <t>シセツトウ</t>
    </rPh>
    <rPh sb="7" eb="11">
      <t>セイビキキン</t>
    </rPh>
    <phoneticPr fontId="2"/>
  </si>
  <si>
    <t>地域福祉基金</t>
    <rPh sb="0" eb="6">
      <t>チイキフクシキキン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</si>
  <si>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</si>
  <si>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</si>
  <si>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</si>
  <si>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</si>
  <si>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</si>
  <si>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</si>
  <si>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</si>
  <si>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</si>
  <si>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</si>
  <si>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学校施設等の新設、増改築や新庁舎及び新消防庁舎建設、立体駐車場建設等に伴い、類似団体と比べ、特に将来負担比率が高い値であり、今後も公共施設等の整備により、高い数値で推移する見込みである。普通建設事業費の精査を行い、将来の財政運営に支障がないよう努めていく。</t>
    <rPh sb="27" eb="32">
      <t>リッタイチュウシャジョウ</t>
    </rPh>
    <rPh sb="32" eb="34">
      <t>ケンセツ</t>
    </rPh>
    <rPh sb="34" eb="35">
      <t>トウ</t>
    </rPh>
    <phoneticPr fontId="5"/>
  </si>
  <si>
    <t>　児童生徒数の増加に伴う学校施設等の新設、増改築や、新庁舎及び新消防庁舎建設を行った影響により地方債借入額が増加し将来負担比率の値は増加した一方、老朽化施設の除却及び新規固定資産の割合が増加したことにより、有形固定資産減価償却率の値は低い値となっている。今後も、立体駐車場建設事業等の公共施設等の整備により地方債発行額の増加が見込まれるが、普通建設事業費の精査を行い、将来の財政運営に支障がないよう努めていく。</t>
    <rPh sb="131" eb="135">
      <t>リッタイチュウシャ</t>
    </rPh>
    <rPh sb="135" eb="138">
      <t>ジョウケンセツ</t>
    </rPh>
    <rPh sb="138" eb="140">
      <t>ジギョウ</t>
    </rPh>
    <rPh sb="140" eb="141">
      <t>ナド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</si>
</sst>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000000"/>
      <name val="游ゴシック"/>
      <family val="3"/>
      <charset val="128"/>
      <scheme val="minor"/>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8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0" fontId="41" fillId="0" borderId="41"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14"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40156DD-6FD1-47B4-A100-4BD786F09BB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45945</c:v>
                </c:pt>
                <c:pt idx="2">
                  <c:v>44475</c:v>
                </c:pt>
                <c:pt idx="3">
                  <c:v>45982</c:v>
                </c:pt>
                <c:pt idx="4">
                  <c:v>50538</c:v>
                </c:pt>
              </c:numCache>
            </c:numRef>
          </c:val>
          <c:smooth val="0"/>
          <c:extLst>
            <c:ext xmlns:c16="http://schemas.microsoft.com/office/drawing/2014/chart" uri="{C3380CC4-5D6E-409C-BE32-E72D297353CC}">
              <c16:uniqueId val="{00000000-EC22-4F60-9B06-E7B7D66882F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42278</c:v>
                </c:pt>
                <c:pt idx="1">
                  <c:v>42487</c:v>
                </c:pt>
                <c:pt idx="2">
                  <c:v>68757</c:v>
                </c:pt>
                <c:pt idx="3">
                  <c:v>94729</c:v>
                </c:pt>
                <c:pt idx="4">
                  <c:v>43859</c:v>
                </c:pt>
              </c:numCache>
            </c:numRef>
          </c:val>
          <c:smooth val="0"/>
          <c:extLst>
            <c:ext xmlns:c16="http://schemas.microsoft.com/office/drawing/2014/chart" uri="{C3380CC4-5D6E-409C-BE32-E72D297353CC}">
              <c16:uniqueId val="{00000001-EC22-4F60-9B06-E7B7D66882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2.35</c:v>
                </c:pt>
                <c:pt idx="1">
                  <c:v>9.08</c:v>
                </c:pt>
                <c:pt idx="2">
                  <c:v>1.82</c:v>
                </c:pt>
                <c:pt idx="3">
                  <c:v>2.19</c:v>
                </c:pt>
                <c:pt idx="4">
                  <c:v>3.36</c:v>
                </c:pt>
              </c:numCache>
            </c:numRef>
          </c:val>
          <c:extLst>
            <c:ext xmlns:c16="http://schemas.microsoft.com/office/drawing/2014/chart" uri="{C3380CC4-5D6E-409C-BE32-E72D297353CC}">
              <c16:uniqueId val="{00000000-6C1A-4B19-946A-D0722BDE930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9.81</c:v>
                </c:pt>
                <c:pt idx="1">
                  <c:v>11.29</c:v>
                </c:pt>
                <c:pt idx="2">
                  <c:v>20.23</c:v>
                </c:pt>
                <c:pt idx="3">
                  <c:v>16.91</c:v>
                </c:pt>
                <c:pt idx="4">
                  <c:v>17.239999999999998</c:v>
                </c:pt>
              </c:numCache>
            </c:numRef>
          </c:val>
          <c:extLst>
            <c:ext xmlns:c16="http://schemas.microsoft.com/office/drawing/2014/chart" uri="{C3380CC4-5D6E-409C-BE32-E72D297353CC}">
              <c16:uniqueId val="{00000001-6C1A-4B19-946A-D0722BDE930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-7.31</c:v>
                </c:pt>
                <c:pt idx="1">
                  <c:v>8.08</c:v>
                </c:pt>
                <c:pt idx="2">
                  <c:v>-7.22</c:v>
                </c:pt>
                <c:pt idx="3">
                  <c:v>-3.21</c:v>
                </c:pt>
                <c:pt idx="4">
                  <c:v>1.27</c:v>
                </c:pt>
              </c:numCache>
            </c:numRef>
          </c:val>
          <c:smooth val="0"/>
          <c:extLst>
            <c:ext xmlns:c16="http://schemas.microsoft.com/office/drawing/2014/chart" uri="{C3380CC4-5D6E-409C-BE32-E72D297353CC}">
              <c16:uniqueId val="{00000002-6C1A-4B19-946A-D0722BDE930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517-4304-A232-C599ACC2D97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517-4304-A232-C599ACC2D97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517-4304-A232-C599ACC2D97B}"/>
            </c:ext>
          </c:extLst>
        </c:ser>
        <c:ser>
          <c:idx val="3"/>
          <c:order val="3"/>
          <c:tx>
            <c:strRef>
              <c:f>データシート!$A$30</c:f>
              <c:strCache>
                <c:ptCount val="1"/>
                <c:pt idx="0">
                  <c:v>育英会特別会計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0.04</c:v>
                </c:pt>
                <c:pt idx="4">
                  <c:v>#N/A</c:v>
                </c:pt>
                <c:pt idx="5">
                  <c:v>0.04</c:v>
                </c:pt>
                <c:pt idx="6">
                  <c:v>#N/A</c:v>
                </c:pt>
                <c:pt idx="7">
                  <c:v>0.03</c:v>
                </c:pt>
                <c:pt idx="8">
                  <c:v>#N/A</c:v>
                </c:pt>
                <c:pt idx="9">
                  <c:v>0</c:v>
                </c:pt>
              </c:numCache>
            </c:numRef>
          </c:val>
          <c:extLst>
            <c:ext xmlns:c16="http://schemas.microsoft.com/office/drawing/2014/chart" uri="{C3380CC4-5D6E-409C-BE32-E72D297353CC}">
              <c16:uniqueId val="{00000003-F517-4304-A232-C599ACC2D97B}"/>
            </c:ext>
          </c:extLst>
        </c:ser>
        <c:ser>
          <c:idx val="4"/>
          <c:order val="4"/>
          <c:tx>
            <c:strRef>
              <c:f>データシート!$A$31</c:f>
              <c:strCache>
                <c:ptCount val="1"/>
                <c:pt idx="0">
                  <c:v>公営墓地事業特別会計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F517-4304-A232-C599ACC2D97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0.01</c:v>
                </c:pt>
                <c:pt idx="4">
                  <c:v>#N/A</c:v>
                </c:pt>
                <c:pt idx="5">
                  <c:v>0.12</c:v>
                </c:pt>
                <c:pt idx="6">
                  <c:v>#N/A</c:v>
                </c:pt>
                <c:pt idx="7">
                  <c:v>0.03</c:v>
                </c:pt>
                <c:pt idx="8">
                  <c:v>#N/A</c:v>
                </c:pt>
                <c:pt idx="9">
                  <c:v>0.04</c:v>
                </c:pt>
              </c:numCache>
            </c:numRef>
          </c:val>
          <c:extLst>
            <c:ext xmlns:c16="http://schemas.microsoft.com/office/drawing/2014/chart" uri="{C3380CC4-5D6E-409C-BE32-E72D297353CC}">
              <c16:uniqueId val="{00000005-F517-4304-A232-C599ACC2D97B}"/>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0.24</c:v>
                </c:pt>
                <c:pt idx="2">
                  <c:v>#N/A</c:v>
                </c:pt>
                <c:pt idx="3">
                  <c:v>0.11</c:v>
                </c:pt>
                <c:pt idx="4">
                  <c:v>#N/A</c:v>
                </c:pt>
                <c:pt idx="5">
                  <c:v>0.09</c:v>
                </c:pt>
                <c:pt idx="6">
                  <c:v>#N/A</c:v>
                </c:pt>
                <c:pt idx="7">
                  <c:v>0.13</c:v>
                </c:pt>
                <c:pt idx="8">
                  <c:v>#N/A</c:v>
                </c:pt>
                <c:pt idx="9">
                  <c:v>0.06</c:v>
                </c:pt>
              </c:numCache>
            </c:numRef>
          </c:val>
          <c:extLst>
            <c:ext xmlns:c16="http://schemas.microsoft.com/office/drawing/2014/chart" uri="{C3380CC4-5D6E-409C-BE32-E72D297353CC}">
              <c16:uniqueId val="{00000006-F517-4304-A232-C599ACC2D97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2.3199999999999998</c:v>
                </c:pt>
                <c:pt idx="2">
                  <c:v>#N/A</c:v>
                </c:pt>
                <c:pt idx="3">
                  <c:v>9.0299999999999994</c:v>
                </c:pt>
                <c:pt idx="4">
                  <c:v>#N/A</c:v>
                </c:pt>
                <c:pt idx="5">
                  <c:v>1.77</c:v>
                </c:pt>
                <c:pt idx="6">
                  <c:v>#N/A</c:v>
                </c:pt>
                <c:pt idx="7">
                  <c:v>2.14</c:v>
                </c:pt>
                <c:pt idx="8">
                  <c:v>#N/A</c:v>
                </c:pt>
                <c:pt idx="9">
                  <c:v>3.35</c:v>
                </c:pt>
              </c:numCache>
            </c:numRef>
          </c:val>
          <c:extLst>
            <c:ext xmlns:c16="http://schemas.microsoft.com/office/drawing/2014/chart" uri="{C3380CC4-5D6E-409C-BE32-E72D297353CC}">
              <c16:uniqueId val="{00000007-F517-4304-A232-C599ACC2D97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1.56</c:v>
                </c:pt>
                <c:pt idx="2">
                  <c:v>#N/A</c:v>
                </c:pt>
                <c:pt idx="3">
                  <c:v>1.87</c:v>
                </c:pt>
                <c:pt idx="4">
                  <c:v>#N/A</c:v>
                </c:pt>
                <c:pt idx="5">
                  <c:v>1.95</c:v>
                </c:pt>
                <c:pt idx="6">
                  <c:v>#N/A</c:v>
                </c:pt>
                <c:pt idx="7">
                  <c:v>2.46</c:v>
                </c:pt>
                <c:pt idx="8">
                  <c:v>#N/A</c:v>
                </c:pt>
                <c:pt idx="9">
                  <c:v>4.22</c:v>
                </c:pt>
              </c:numCache>
            </c:numRef>
          </c:val>
          <c:extLst>
            <c:ext xmlns:c16="http://schemas.microsoft.com/office/drawing/2014/chart" uri="{C3380CC4-5D6E-409C-BE32-E72D297353CC}">
              <c16:uniqueId val="{00000008-F517-4304-A232-C599ACC2D97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11.23</c:v>
                </c:pt>
                <c:pt idx="2">
                  <c:v>#N/A</c:v>
                </c:pt>
                <c:pt idx="3">
                  <c:v>11.35</c:v>
                </c:pt>
                <c:pt idx="4">
                  <c:v>#N/A</c:v>
                </c:pt>
                <c:pt idx="5">
                  <c:v>10.53</c:v>
                </c:pt>
                <c:pt idx="6">
                  <c:v>#N/A</c:v>
                </c:pt>
                <c:pt idx="7">
                  <c:v>9.2100000000000009</c:v>
                </c:pt>
                <c:pt idx="8">
                  <c:v>#N/A</c:v>
                </c:pt>
                <c:pt idx="9">
                  <c:v>7.96</c:v>
                </c:pt>
              </c:numCache>
            </c:numRef>
          </c:val>
          <c:extLst>
            <c:ext xmlns:c16="http://schemas.microsoft.com/office/drawing/2014/chart" uri="{C3380CC4-5D6E-409C-BE32-E72D297353CC}">
              <c16:uniqueId val="{00000009-F517-4304-A232-C599ACC2D97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1412</c:v>
                </c:pt>
                <c:pt idx="5">
                  <c:v>1402</c:v>
                </c:pt>
                <c:pt idx="8">
                  <c:v>1482</c:v>
                </c:pt>
                <c:pt idx="11">
                  <c:v>1468</c:v>
                </c:pt>
                <c:pt idx="14">
                  <c:v>1415</c:v>
                </c:pt>
              </c:numCache>
            </c:numRef>
          </c:val>
          <c:extLst>
            <c:ext xmlns:c16="http://schemas.microsoft.com/office/drawing/2014/chart" uri="{C3380CC4-5D6E-409C-BE32-E72D297353CC}">
              <c16:uniqueId val="{00000000-30A7-4EB6-BA61-62D4F4AFBF6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1</c:v>
                </c:pt>
                <c:pt idx="9">
                  <c:v>1</c:v>
                </c:pt>
                <c:pt idx="12">
                  <c:v>2</c:v>
                </c:pt>
              </c:numCache>
            </c:numRef>
          </c:val>
          <c:extLst>
            <c:ext xmlns:c16="http://schemas.microsoft.com/office/drawing/2014/chart" uri="{C3380CC4-5D6E-409C-BE32-E72D297353CC}">
              <c16:uniqueId val="{00000001-30A7-4EB6-BA61-62D4F4AFBF6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0A7-4EB6-BA61-62D4F4AFBF6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91</c:v>
                </c:pt>
                <c:pt idx="3">
                  <c:v>109</c:v>
                </c:pt>
                <c:pt idx="6">
                  <c:v>110</c:v>
                </c:pt>
                <c:pt idx="9">
                  <c:v>110</c:v>
                </c:pt>
                <c:pt idx="12">
                  <c:v>93</c:v>
                </c:pt>
              </c:numCache>
            </c:numRef>
          </c:val>
          <c:extLst>
            <c:ext xmlns:c16="http://schemas.microsoft.com/office/drawing/2014/chart" uri="{C3380CC4-5D6E-409C-BE32-E72D297353CC}">
              <c16:uniqueId val="{00000003-30A7-4EB6-BA61-62D4F4AFBF6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259</c:v>
                </c:pt>
                <c:pt idx="3">
                  <c:v>250</c:v>
                </c:pt>
                <c:pt idx="6">
                  <c:v>255</c:v>
                </c:pt>
                <c:pt idx="9">
                  <c:v>255</c:v>
                </c:pt>
                <c:pt idx="12">
                  <c:v>267</c:v>
                </c:pt>
              </c:numCache>
            </c:numRef>
          </c:val>
          <c:extLst>
            <c:ext xmlns:c16="http://schemas.microsoft.com/office/drawing/2014/chart" uri="{C3380CC4-5D6E-409C-BE32-E72D297353CC}">
              <c16:uniqueId val="{00000004-30A7-4EB6-BA61-62D4F4AFBF6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0A7-4EB6-BA61-62D4F4AFBF6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0A7-4EB6-BA61-62D4F4AFBF6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1998</c:v>
                </c:pt>
                <c:pt idx="3">
                  <c:v>2134</c:v>
                </c:pt>
                <c:pt idx="6">
                  <c:v>2158</c:v>
                </c:pt>
                <c:pt idx="9">
                  <c:v>2202</c:v>
                </c:pt>
                <c:pt idx="12">
                  <c:v>2281</c:v>
                </c:pt>
              </c:numCache>
            </c:numRef>
          </c:val>
          <c:extLst>
            <c:ext xmlns:c16="http://schemas.microsoft.com/office/drawing/2014/chart" uri="{C3380CC4-5D6E-409C-BE32-E72D297353CC}">
              <c16:uniqueId val="{00000007-30A7-4EB6-BA61-62D4F4AFBF6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937</c:v>
                </c:pt>
                <c:pt idx="2">
                  <c:v>#N/A</c:v>
                </c:pt>
                <c:pt idx="3">
                  <c:v>#N/A</c:v>
                </c:pt>
                <c:pt idx="4">
                  <c:v>1092</c:v>
                </c:pt>
                <c:pt idx="5">
                  <c:v>#N/A</c:v>
                </c:pt>
                <c:pt idx="6">
                  <c:v>#N/A</c:v>
                </c:pt>
                <c:pt idx="7">
                  <c:v>1042</c:v>
                </c:pt>
                <c:pt idx="8">
                  <c:v>#N/A</c:v>
                </c:pt>
                <c:pt idx="9">
                  <c:v>#N/A</c:v>
                </c:pt>
                <c:pt idx="10">
                  <c:v>1100</c:v>
                </c:pt>
                <c:pt idx="11">
                  <c:v>#N/A</c:v>
                </c:pt>
                <c:pt idx="12">
                  <c:v>#N/A</c:v>
                </c:pt>
                <c:pt idx="13">
                  <c:v>1228</c:v>
                </c:pt>
                <c:pt idx="14">
                  <c:v>#N/A</c:v>
                </c:pt>
              </c:numCache>
            </c:numRef>
          </c:val>
          <c:smooth val="0"/>
          <c:extLst>
            <c:ext xmlns:c16="http://schemas.microsoft.com/office/drawing/2014/chart" uri="{C3380CC4-5D6E-409C-BE32-E72D297353CC}">
              <c16:uniqueId val="{00000008-30A7-4EB6-BA61-62D4F4AFBF6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17291</c:v>
                </c:pt>
                <c:pt idx="5">
                  <c:v>16899</c:v>
                </c:pt>
                <c:pt idx="8">
                  <c:v>16129</c:v>
                </c:pt>
                <c:pt idx="11">
                  <c:v>15423</c:v>
                </c:pt>
                <c:pt idx="14">
                  <c:v>14773</c:v>
                </c:pt>
              </c:numCache>
            </c:numRef>
          </c:val>
          <c:extLst>
            <c:ext xmlns:c16="http://schemas.microsoft.com/office/drawing/2014/chart" uri="{C3380CC4-5D6E-409C-BE32-E72D297353CC}">
              <c16:uniqueId val="{00000000-FF6A-4A73-8718-A68354843C3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2046</c:v>
                </c:pt>
                <c:pt idx="5">
                  <c:v>1893</c:v>
                </c:pt>
                <c:pt idx="8">
                  <c:v>1737</c:v>
                </c:pt>
                <c:pt idx="11">
                  <c:v>1578</c:v>
                </c:pt>
                <c:pt idx="14">
                  <c:v>1417</c:v>
                </c:pt>
              </c:numCache>
            </c:numRef>
          </c:val>
          <c:extLst>
            <c:ext xmlns:c16="http://schemas.microsoft.com/office/drawing/2014/chart" uri="{C3380CC4-5D6E-409C-BE32-E72D297353CC}">
              <c16:uniqueId val="{00000001-FF6A-4A73-8718-A68354843C3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3152</c:v>
                </c:pt>
                <c:pt idx="5">
                  <c:v>3027</c:v>
                </c:pt>
                <c:pt idx="8">
                  <c:v>4878</c:v>
                </c:pt>
                <c:pt idx="11">
                  <c:v>3882</c:v>
                </c:pt>
                <c:pt idx="14">
                  <c:v>3605</c:v>
                </c:pt>
              </c:numCache>
            </c:numRef>
          </c:val>
          <c:extLst>
            <c:ext xmlns:c16="http://schemas.microsoft.com/office/drawing/2014/chart" uri="{C3380CC4-5D6E-409C-BE32-E72D297353CC}">
              <c16:uniqueId val="{00000002-FF6A-4A73-8718-A68354843C3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F6A-4A73-8718-A68354843C3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6A-4A73-8718-A68354843C3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6A-4A73-8718-A68354843C3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546</c:v>
                </c:pt>
                <c:pt idx="3">
                  <c:v>361</c:v>
                </c:pt>
                <c:pt idx="6">
                  <c:v>121</c:v>
                </c:pt>
                <c:pt idx="9">
                  <c:v>0</c:v>
                </c:pt>
                <c:pt idx="12">
                  <c:v>0</c:v>
                </c:pt>
              </c:numCache>
            </c:numRef>
          </c:val>
          <c:extLst>
            <c:ext xmlns:c16="http://schemas.microsoft.com/office/drawing/2014/chart" uri="{C3380CC4-5D6E-409C-BE32-E72D297353CC}">
              <c16:uniqueId val="{00000006-FF6A-4A73-8718-A68354843C3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907</c:v>
                </c:pt>
                <c:pt idx="3">
                  <c:v>782</c:v>
                </c:pt>
                <c:pt idx="6">
                  <c:v>667</c:v>
                </c:pt>
                <c:pt idx="9">
                  <c:v>534</c:v>
                </c:pt>
                <c:pt idx="12">
                  <c:v>431</c:v>
                </c:pt>
              </c:numCache>
            </c:numRef>
          </c:val>
          <c:extLst>
            <c:ext xmlns:c16="http://schemas.microsoft.com/office/drawing/2014/chart" uri="{C3380CC4-5D6E-409C-BE32-E72D297353CC}">
              <c16:uniqueId val="{00000007-FF6A-4A73-8718-A68354843C3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2242</c:v>
                </c:pt>
                <c:pt idx="3">
                  <c:v>2296</c:v>
                </c:pt>
                <c:pt idx="6">
                  <c:v>2285</c:v>
                </c:pt>
                <c:pt idx="9">
                  <c:v>2250</c:v>
                </c:pt>
                <c:pt idx="12">
                  <c:v>2402</c:v>
                </c:pt>
              </c:numCache>
            </c:numRef>
          </c:val>
          <c:extLst>
            <c:ext xmlns:c16="http://schemas.microsoft.com/office/drawing/2014/chart" uri="{C3380CC4-5D6E-409C-BE32-E72D297353CC}">
              <c16:uniqueId val="{00000008-FF6A-4A73-8718-A68354843C3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F6A-4A73-8718-A68354843C3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30055</c:v>
                </c:pt>
                <c:pt idx="3">
                  <c:v>29636</c:v>
                </c:pt>
                <c:pt idx="6">
                  <c:v>29546</c:v>
                </c:pt>
                <c:pt idx="9">
                  <c:v>30471</c:v>
                </c:pt>
                <c:pt idx="12">
                  <c:v>29773</c:v>
                </c:pt>
              </c:numCache>
            </c:numRef>
          </c:val>
          <c:extLst>
            <c:ext xmlns:c16="http://schemas.microsoft.com/office/drawing/2014/chart" uri="{C3380CC4-5D6E-409C-BE32-E72D297353CC}">
              <c16:uniqueId val="{0000000A-FF6A-4A73-8718-A68354843C3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11261</c:v>
                </c:pt>
                <c:pt idx="2">
                  <c:v>#N/A</c:v>
                </c:pt>
                <c:pt idx="3">
                  <c:v>#N/A</c:v>
                </c:pt>
                <c:pt idx="4">
                  <c:v>11256</c:v>
                </c:pt>
                <c:pt idx="5">
                  <c:v>#N/A</c:v>
                </c:pt>
                <c:pt idx="6">
                  <c:v>#N/A</c:v>
                </c:pt>
                <c:pt idx="7">
                  <c:v>9876</c:v>
                </c:pt>
                <c:pt idx="8">
                  <c:v>#N/A</c:v>
                </c:pt>
                <c:pt idx="9">
                  <c:v>#N/A</c:v>
                </c:pt>
                <c:pt idx="10">
                  <c:v>12372</c:v>
                </c:pt>
                <c:pt idx="11">
                  <c:v>#N/A</c:v>
                </c:pt>
                <c:pt idx="12">
                  <c:v>#N/A</c:v>
                </c:pt>
                <c:pt idx="13">
                  <c:v>12811</c:v>
                </c:pt>
                <c:pt idx="14">
                  <c:v>#N/A</c:v>
                </c:pt>
              </c:numCache>
            </c:numRef>
          </c:val>
          <c:smooth val="0"/>
          <c:extLst>
            <c:ext xmlns:c16="http://schemas.microsoft.com/office/drawing/2014/chart" uri="{C3380CC4-5D6E-409C-BE32-E72D297353CC}">
              <c16:uniqueId val="{0000000B-FF6A-4A73-8718-A68354843C3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2706</c:v>
                </c:pt>
                <c:pt idx="1">
                  <c:v>2326</c:v>
                </c:pt>
                <c:pt idx="2">
                  <c:v>2477</c:v>
                </c:pt>
              </c:numCache>
            </c:numRef>
          </c:val>
          <c:extLst>
            <c:ext xmlns:c16="http://schemas.microsoft.com/office/drawing/2014/chart" uri="{C3380CC4-5D6E-409C-BE32-E72D297353CC}">
              <c16:uniqueId val="{00000000-6B2F-4CF1-A16B-42FAA14C1F0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727</c:v>
                </c:pt>
                <c:pt idx="1">
                  <c:v>488</c:v>
                </c:pt>
                <c:pt idx="2">
                  <c:v>573</c:v>
                </c:pt>
              </c:numCache>
            </c:numRef>
          </c:val>
          <c:extLst>
            <c:ext xmlns:c16="http://schemas.microsoft.com/office/drawing/2014/chart" uri="{C3380CC4-5D6E-409C-BE32-E72D297353CC}">
              <c16:uniqueId val="{00000001-6B2F-4CF1-A16B-42FAA14C1F0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1689</c:v>
                </c:pt>
                <c:pt idx="1">
                  <c:v>1533</c:v>
                </c:pt>
                <c:pt idx="2">
                  <c:v>1255</c:v>
                </c:pt>
              </c:numCache>
            </c:numRef>
          </c:val>
          <c:extLst>
            <c:ext xmlns:c16="http://schemas.microsoft.com/office/drawing/2014/chart" uri="{C3380CC4-5D6E-409C-BE32-E72D297353CC}">
              <c16:uniqueId val="{00000002-6B2F-4CF1-A16B-42FAA14C1F0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{8B702E3A-3706-4F95-9037-457B54567542}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5F8-49B2-A4C4-E50794E88E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{7136A2B2-C91D-493A-B675-F8443E2CEFE7}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F8-49B2-A4C4-E50794E88E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{A11567D9-40D9-4792-8E0A-63DF9FAE7EDE}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F8-49B2-A4C4-E50794E88E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{6E8C161F-C4EE-4224-B8EA-139C3FB6C4CC}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F8-49B2-A4C4-E50794E88E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{B3E9C655-571A-4336-8BB9-1D9E6A4176EE}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F8-49B2-A4C4-E50794E88E9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{F9DFBA0B-DC33-4540-94C4-E1A14A4C6E96}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5F8-49B2-A4C4-E50794E88E9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{EAE80EAC-5309-4CA5-A88D-B5405C4B03B1}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5F8-49B2-A4C4-E50794E88E9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{1509E213-C55A-455D-AE4F-4E6CFF8DA314}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5F8-49B2-A4C4-E50794E88E9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{9489C780-722E-4703-88DA-0B1BE8B9A303}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5F8-49B2-A4C4-E50794E88E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39.6</c:v>
                </c:pt>
                <c:pt idx="8">
                  <c:v>41.2</c:v>
                </c:pt>
                <c:pt idx="16">
                  <c:v>43.1</c:v>
                </c:pt>
                <c:pt idx="24">
                  <c:v>42.9</c:v>
                </c:pt>
                <c:pt idx="32">
                  <c:v>44.7</c:v>
                </c:pt>
              </c:numCache>
            </c:numRef>
          </c:xVal>
          <c:yVal>
            <c:numRef>
              <c:f>公会計指標分析・財政指標組合せ分析表!$BP$51:$DC$51</c:f>
              <c:numCache>
                <c:formatCode>#,##0.0;"▲ "#,##0.0</c:formatCode>
                <c:ptCount val="40"/>
                <c:pt idx="0">
                  <c:v>102.2</c:v>
                </c:pt>
                <c:pt idx="8">
                  <c:v>93</c:v>
                </c:pt>
                <c:pt idx="16">
                  <c:v>81.8</c:v>
                </c:pt>
                <c:pt idx="24">
                  <c:v>99.2</c:v>
                </c:pt>
                <c:pt idx="32">
                  <c:v>97.6</c:v>
                </c:pt>
              </c:numCache>
            </c:numRef>
          </c:yVal>
          <c:smooth val="0"/>
          <c:extLst>
            <c:ext xmlns:c16="http://schemas.microsoft.com/office/drawing/2014/chart" uri="{C3380CC4-5D6E-409C-BE32-E72D297353CC}">
              <c16:uniqueId val="{00000009-D5F8-49B2-A4C4-E50794E88E9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{32369A9E-DDDB-4CD0-90B0-AD62AF61AF0D}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5F8-49B2-A4C4-E50794E88E9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{C6802C27-B450-430D-97C9-89C4D0C4B9DD}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F8-49B2-A4C4-E50794E88E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{C020962D-6198-425A-B9A2-3A0E7268959B}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F8-49B2-A4C4-E50794E88E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{2F69CEAA-8F07-427C-BDA6-C4432ACC382D}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F8-49B2-A4C4-E50794E88E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{219D33C1-599D-448C-AA97-839DB47AC0A8}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F8-49B2-A4C4-E50794E88E9D}"/>
                </c:ext>
              </c:extLst>
            </c:dLbl>
            <c:dLbl>
              <c:idx val="8"/>
              <c:layout>
                <c:manualLayout>
                  <c:x val="-2.3853859453899409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{E11D8D2D-63DB-43F3-A691-3714FEE2154C}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5F8-49B2-A4C4-E50794E88E9D}"/>
                </c:ext>
              </c:extLst>
            </c:dLbl>
            <c:dLbl>
              <c:idx val="16"/>
              <c:layout>
                <c:manualLayout>
                  <c:x val="-4.0177641846568912E-2"/>
                  <c:y val="-4.622796369967224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{8B65CE03-C65B-4BD9-8ADF-30D6977234E8}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5F8-49B2-A4C4-E50794E88E9D}"/>
                </c:ext>
              </c:extLst>
            </c:dLbl>
            <c:dLbl>
              <c:idx val="24"/>
              <c:layout>
                <c:manualLayout>
                  <c:x val="-3.2015750650234161E-2"/>
                  <c:y val="-9.528978132345507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{67868343-06FA-474E-8B1E-0EA117B7A15D}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5F8-49B2-A4C4-E50794E88E9D}"/>
                </c:ext>
              </c:extLst>
            </c:dLbl>
            <c:dLbl>
              <c:idx val="32"/>
              <c:layout>
                <c:manualLayout>
                  <c:x val="-3.2015750650234161E-2"/>
                  <c:y val="-5.2699381294468259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{2D452BDC-EA53-481A-923C-422BBC2AAE7A}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5F8-49B2-A4C4-E50794E88E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63.7</c:v>
                </c:pt>
                <c:pt idx="16">
                  <c:v>64.2</c:v>
                </c:pt>
                <c:pt idx="24">
                  <c:v>65</c:v>
                </c:pt>
                <c:pt idx="32">
                  <c:v>66.099999999999994</c:v>
                </c:pt>
              </c:numCache>
            </c:numRef>
          </c:xVal>
          <c:yVal>
            <c:numRef>
              <c:f>公会計指標分析・財政指標組合せ分析表!$BP$55:$DC$55</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D5F8-49B2-A4C4-E50794E88E9D}"/>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{C9D205DB-7783-4C2E-9704-C1739A2FE05C}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B50-4B4B-8F49-2ABB1A6BD5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{E31F2334-534E-46AE-B506-4DB5CAB147CB}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50-4B4B-8F49-2ABB1A6BD5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{4312ECEB-3BDF-4A85-8FD5-715C3167C7E4}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50-4B4B-8F49-2ABB1A6BD5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{10147ABF-DB67-40A4-95A4-DE33105451D9}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50-4B4B-8F49-2ABB1A6BD5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{4EC13FBD-63C3-4D7D-A6DC-FAD1E6500F1A}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50-4B4B-8F49-2ABB1A6BD5F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{5DF5E97D-55BB-438F-87B4-86BC0C96DE44}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B50-4B4B-8F49-2ABB1A6BD5F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{37144E22-FA35-4F16-88CC-116D3ABF2A70}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B50-4B4B-8F49-2ABB1A6BD5F9}"/>
                </c:ext>
              </c:extLst>
            </c:dLbl>
            <c:dLbl>
              <c:idx val="24"/>
              <c:layout>
                <c:manualLayout>
                  <c:x val="-2.671099773477058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{A2E2F1E6-5017-4B4C-9D9A-9E9346B7A81F}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B50-4B4B-8F49-2ABB1A6BD5F9}"/>
                </c:ext>
              </c:extLst>
            </c:dLbl>
            <c:dLbl>
              <c:idx val="32"/>
              <c:layout>
                <c:manualLayout>
                  <c:x val="-3.6429687715380618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{B59FAA5E-5F47-46D8-B955-34CDEF863991}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B50-4B4B-8F49-2ABB1A6BD5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9.1999999999999993</c:v>
                </c:pt>
                <c:pt idx="16">
                  <c:v>8.6999999999999993</c:v>
                </c:pt>
                <c:pt idx="24">
                  <c:v>8.8000000000000007</c:v>
                </c:pt>
                <c:pt idx="32">
                  <c:v>8.9</c:v>
                </c:pt>
              </c:numCache>
            </c:numRef>
          </c:xVal>
          <c:yVal>
            <c:numRef>
              <c:f>公会計指標分析・財政指標組合せ分析表!$BP$73:$DC$73</c:f>
              <c:numCache>
                <c:formatCode>#,##0.0;"▲ "#,##0.0</c:formatCode>
                <c:ptCount val="40"/>
                <c:pt idx="0">
                  <c:v>102.2</c:v>
                </c:pt>
                <c:pt idx="8">
                  <c:v>93</c:v>
                </c:pt>
                <c:pt idx="16">
                  <c:v>81.8</c:v>
                </c:pt>
                <c:pt idx="24">
                  <c:v>99.2</c:v>
                </c:pt>
                <c:pt idx="32">
                  <c:v>97.6</c:v>
                </c:pt>
              </c:numCache>
            </c:numRef>
          </c:yVal>
          <c:smooth val="0"/>
          <c:extLst>
            <c:ext xmlns:c16="http://schemas.microsoft.com/office/drawing/2014/chart" uri="{C3380CC4-5D6E-409C-BE32-E72D297353CC}">
              <c16:uniqueId val="{00000009-2B50-4B4B-8F49-2ABB1A6BD5F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{3571115D-164A-43CB-A1A3-C6E8E3A7A616}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B50-4B4B-8F49-2ABB1A6BD5F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{7C9AC654-B1CA-4644-A68F-3161601F24D0}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50-4B4B-8F49-2ABB1A6BD5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{8AC1FEEC-7CB4-4FE5-92CD-E9DB9893B589}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50-4B4B-8F49-2ABB1A6BD5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{1991609B-B93E-404C-8118-F6E6CF2FFD63}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50-4B4B-8F49-2ABB1A6BD5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{8E887B8E-68B7-4674-AC7E-78DD13DF9B35}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50-4B4B-8F49-2ABB1A6BD5F9}"/>
                </c:ext>
              </c:extLst>
            </c:dLbl>
            <c:dLbl>
              <c:idx val="8"/>
              <c:layout>
                <c:manualLayout>
                  <c:x val="-2.6710997734770717E-2"/>
                  <c:y val="-4.496707666995228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{E37DD779-6294-48B0-97E2-7729E5846A4F}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B50-4B4B-8F49-2ABB1A6BD5F9}"/>
                </c:ext>
              </c:extLst>
            </c:dLbl>
            <c:dLbl>
              <c:idx val="16"/>
              <c:layout>
                <c:manualLayout>
                  <c:x val="-3.6429687715380583E-2"/>
                  <c:y val="-3.380660548925378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{2A2E0278-03C6-42BB-A433-BF33B45D0791}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B50-4B4B-8F49-2ABB1A6BD5F9}"/>
                </c:ext>
              </c:extLst>
            </c:dLbl>
            <c:dLbl>
              <c:idx val="24"/>
              <c:layout>
                <c:manualLayout>
                  <c:x val="-3.1570342725075584E-2"/>
                  <c:y val="-0.10603654890345755"/>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{2E04AA37-DEB4-4FF9-B4E5-74C3155A64D9}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B50-4B4B-8F49-2ABB1A6BD5F9}"/>
                </c:ext>
              </c:extLst>
            </c:dLbl>
            <c:dLbl>
              <c:idx val="32"/>
              <c:layout>
                <c:manualLayout>
                  <c:x val="-3.1570342725075584E-2"/>
                  <c:y val="-6.48558435571580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{B4626CA8-0D71-4225-B078-89272925567D}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B50-4B4B-8F49-2ABB1A6BD5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2B50-4B4B-8F49-2ABB1A6BD5F9}"/>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沖縄県豊見城市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65,889
65,295
19.33
32,771,308
32,200,180
482,975
14,369,656
29,773,095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概ね横ばい傾向にある。これは、堅調な人口増加や宅地開発等の影響により、市民税及び固定資産税の増加によるものである。しかし、類似団体平均を</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ポイント下回っていることから、今後も更なる課税客体の把握に取り組み、引き続き財政基盤の強化を図る。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125942</xdr:rowOff>
    </xdr:from>
    <xdr:to>
      <xdr:col>23</xdr:col>
      <xdr:colOff>133350</xdr:colOff>
      <xdr:row>42</xdr:row>
      <xdr:rowOff>125942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268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125942</xdr:rowOff>
    </xdr:from>
    <xdr:to>
      <xdr:col>19</xdr:col>
      <xdr:colOff>133350</xdr:colOff>
      <xdr:row>42</xdr:row>
      <xdr:rowOff>125942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268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125942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7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75142</xdr:rowOff>
    </xdr:from>
    <xdr:to>
      <xdr:col>19</xdr:col>
      <xdr:colOff>184150</xdr:colOff>
      <xdr:row>43</xdr:row>
      <xdr:rowOff>5292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161519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6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75142</xdr:rowOff>
    </xdr:from>
    <xdr:to>
      <xdr:col>15</xdr:col>
      <xdr:colOff>133350</xdr:colOff>
      <xdr:row>43</xdr:row>
      <xdr:rowOff>5292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161519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分母である経常一般財源等の地方税、法人事業税交付金等が増加した一方、人件費、物件費、扶助費等の増加に伴う一般財源等充当経常経費の増加が影響し、前年度同値の</a:t>
          </a:r>
          <a:r>
            <a:rPr kumimoji="1" lang="en-US" altLang="ja-JP" sz="1300">
              <a:latin typeface="ＭＳ Ｐゴシック" panose="020B0600070205080204" pitchFamily="50" charset="-128"/>
              <a:ea typeface="ＭＳ Ｐゴシック" panose="020B0600070205080204" pitchFamily="50" charset="-128"/>
            </a:rPr>
            <a:t>89.1</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今後、国の社会保障制度におけるサービスの多様化や普通建設事業に係る起債の償還に伴う扶助費及び公債費の比率が上昇することが予想されるため、経常的な一般財源の確保に努めていく。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110807</xdr:rowOff>
    </xdr:from>
    <xdr:to>
      <xdr:col>23</xdr:col>
      <xdr:colOff>133350</xdr:colOff>
      <xdr:row>62</xdr:row>
      <xdr:rowOff>110807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407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20320</xdr:rowOff>
    </xdr:from>
    <xdr:to>
      <xdr:col>19</xdr:col>
      <xdr:colOff>133350</xdr:colOff>
      <xdr:row>62</xdr:row>
      <xdr:rowOff>110807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50220"/>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109855</xdr:rowOff>
    </xdr:from>
    <xdr:to>
      <xdr:col>15</xdr:col>
      <xdr:colOff>82550</xdr:colOff>
      <xdr:row>62</xdr:row>
      <xdr:rowOff>20320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96855"/>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109855</xdr:rowOff>
    </xdr:from>
    <xdr:to>
      <xdr:col>11</xdr:col>
      <xdr:colOff>31750</xdr:colOff>
      <xdr:row>63</xdr:row>
      <xdr:rowOff>53975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96855"/>
          <a:ext cx="889000" cy="45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60007</xdr:rowOff>
    </xdr:from>
    <xdr:to>
      <xdr:col>23</xdr:col>
      <xdr:colOff>184150</xdr:colOff>
      <xdr:row>62</xdr:row>
      <xdr:rowOff>161607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76534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3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60007</xdr:rowOff>
    </xdr:from>
    <xdr:to>
      <xdr:col>19</xdr:col>
      <xdr:colOff>184150</xdr:colOff>
      <xdr:row>62</xdr:row>
      <xdr:rowOff>161607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8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334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58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140970</xdr:rowOff>
    </xdr:from>
    <xdr:to>
      <xdr:col>15</xdr:col>
      <xdr:colOff>133350</xdr:colOff>
      <xdr:row>62</xdr:row>
      <xdr:rowOff>71120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81297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59055</xdr:rowOff>
    </xdr:from>
    <xdr:to>
      <xdr:col>11</xdr:col>
      <xdr:colOff>82550</xdr:colOff>
      <xdr:row>60</xdr:row>
      <xdr:rowOff>160655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170832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3175</xdr:rowOff>
    </xdr:from>
    <xdr:to>
      <xdr:col>7</xdr:col>
      <xdr:colOff>31750</xdr:colOff>
      <xdr:row>63</xdr:row>
      <xdr:rowOff>104775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114952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a:t>
          </a:r>
          <a:r>
            <a:rPr kumimoji="1" lang="en-US" altLang="ja-JP" sz="1300">
              <a:latin typeface="ＭＳ Ｐゴシック" panose="020B0600070205080204" pitchFamily="50" charset="-128"/>
              <a:ea typeface="ＭＳ Ｐゴシック" panose="020B0600070205080204" pitchFamily="50" charset="-128"/>
            </a:rPr>
            <a:t>128,976</a:t>
          </a:r>
          <a:r>
            <a:rPr kumimoji="1" lang="ja-JP" altLang="en-US" sz="1300">
              <a:latin typeface="ＭＳ Ｐゴシック" panose="020B0600070205080204" pitchFamily="50" charset="-128"/>
              <a:ea typeface="ＭＳ Ｐゴシック" panose="020B0600070205080204" pitchFamily="50" charset="-128"/>
            </a:rPr>
            <a:t>円となり、類似団体平均を</a:t>
          </a:r>
          <a:r>
            <a:rPr kumimoji="1" lang="en-US" altLang="ja-JP" sz="1300">
              <a:latin typeface="ＭＳ Ｐゴシック" panose="020B0600070205080204" pitchFamily="50" charset="-128"/>
              <a:ea typeface="ＭＳ Ｐゴシック" panose="020B0600070205080204" pitchFamily="50" charset="-128"/>
            </a:rPr>
            <a:t>18,534</a:t>
          </a:r>
          <a:r>
            <a:rPr kumimoji="1" lang="ja-JP" altLang="en-US" sz="1300">
              <a:latin typeface="ＭＳ Ｐゴシック" panose="020B0600070205080204" pitchFamily="50" charset="-128"/>
              <a:ea typeface="ＭＳ Ｐゴシック" panose="020B0600070205080204" pitchFamily="50" charset="-128"/>
            </a:rPr>
            <a:t>円下回っている。これまで実施してきた行政改革プラン等の取組みにより人件費等の縮減がなされてきた結果、現在においても類似団体平均を下回る水準で推移している。今後も定員適正化計画、行政改革プランに取り組み、現水準の維持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84023</xdr:rowOff>
    </xdr:from>
    <xdr:to>
      <xdr:col>23</xdr:col>
      <xdr:colOff>133350</xdr:colOff>
      <xdr:row>80</xdr:row>
      <xdr:rowOff>127099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00023"/>
          <a:ext cx="838200" cy="4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84023</xdr:rowOff>
    </xdr:from>
    <xdr:to>
      <xdr:col>19</xdr:col>
      <xdr:colOff>133350</xdr:colOff>
      <xdr:row>80</xdr:row>
      <xdr:rowOff>112604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00023"/>
          <a:ext cx="889000" cy="2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61906</xdr:rowOff>
    </xdr:from>
    <xdr:to>
      <xdr:col>15</xdr:col>
      <xdr:colOff>82550</xdr:colOff>
      <xdr:row>80</xdr:row>
      <xdr:rowOff>112604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77906"/>
          <a:ext cx="889000" cy="5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61906</xdr:rowOff>
    </xdr:from>
    <xdr:to>
      <xdr:col>11</xdr:col>
      <xdr:colOff>31750</xdr:colOff>
      <xdr:row>80</xdr:row>
      <xdr:rowOff>70521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777906"/>
          <a:ext cx="889000" cy="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169278</xdr:rowOff>
    </xdr:from>
    <xdr:to>
      <xdr:col>7</xdr:col>
      <xdr:colOff>31750</xdr:colOff>
      <xdr:row>81</xdr:row>
      <xdr:rowOff>99428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8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84205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76299</xdr:rowOff>
    </xdr:from>
    <xdr:to>
      <xdr:col>23</xdr:col>
      <xdr:colOff>184150</xdr:colOff>
      <xdr:row>81</xdr:row>
      <xdr:rowOff>6449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9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169026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1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33223</xdr:rowOff>
    </xdr:from>
    <xdr:to>
      <xdr:col>19</xdr:col>
      <xdr:colOff>184150</xdr:colOff>
      <xdr:row>80</xdr:row>
      <xdr:rowOff>134823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4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145000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18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61804</xdr:rowOff>
    </xdr:from>
    <xdr:to>
      <xdr:col>15</xdr:col>
      <xdr:colOff>133350</xdr:colOff>
      <xdr:row>80</xdr:row>
      <xdr:rowOff>163404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7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2131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46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11106</xdr:rowOff>
    </xdr:from>
    <xdr:to>
      <xdr:col>11</xdr:col>
      <xdr:colOff>82550</xdr:colOff>
      <xdr:row>80</xdr:row>
      <xdr:rowOff>112706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122883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95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19721</xdr:rowOff>
    </xdr:from>
    <xdr:to>
      <xdr:col>7</xdr:col>
      <xdr:colOff>31750</xdr:colOff>
      <xdr:row>80</xdr:row>
      <xdr:rowOff>121321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3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131498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04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 昨年度と比較して職種間異動及び職員分布変動により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ポイント上昇したものの、依然として若年者層が多いことから国家公務員の水準及び全国市平均との比較において下回っている状況である。</a:t>
          </a:r>
        </a:p>
        <a:p>
          <a:r>
            <a:rPr kumimoji="1" lang="ja-JP" altLang="en-US" sz="1300">
              <a:latin typeface="ＭＳ Ｐゴシック" panose="020B0600070205080204" pitchFamily="50" charset="-128"/>
              <a:ea typeface="ＭＳ Ｐゴシック" panose="020B0600070205080204" pitchFamily="50" charset="-128"/>
            </a:rPr>
            <a:t>　今後も国の給与制度動向を正確に把握し、給与制度の運用及び給与制度の適正管理に努めていく。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115207</xdr:rowOff>
    </xdr:from>
    <xdr:to>
      <xdr:col>81</xdr:col>
      <xdr:colOff>44450</xdr:colOff>
      <xdr:row>83</xdr:row>
      <xdr:rowOff>64407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17410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115207</xdr:rowOff>
    </xdr:from>
    <xdr:to>
      <xdr:col>77</xdr:col>
      <xdr:colOff>44450</xdr:colOff>
      <xdr:row>83</xdr:row>
      <xdr:rowOff>98879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17410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98879</xdr:rowOff>
    </xdr:from>
    <xdr:to>
      <xdr:col>72</xdr:col>
      <xdr:colOff>203200</xdr:colOff>
      <xdr:row>83</xdr:row>
      <xdr:rowOff>150586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3292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150586</xdr:rowOff>
    </xdr:from>
    <xdr:to>
      <xdr:col>68</xdr:col>
      <xdr:colOff>152400</xdr:colOff>
      <xdr:row>84</xdr:row>
      <xdr:rowOff>151493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380936"/>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39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109056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13607</xdr:rowOff>
    </xdr:from>
    <xdr:to>
      <xdr:col>81</xdr:col>
      <xdr:colOff>95250</xdr:colOff>
      <xdr:row>83</xdr:row>
      <xdr:rowOff>115207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30134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08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64407</xdr:rowOff>
    </xdr:from>
    <xdr:to>
      <xdr:col>77</xdr:col>
      <xdr:colOff>95250</xdr:colOff>
      <xdr:row>82</xdr:row>
      <xdr:rowOff>166007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4734</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89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48079</xdr:rowOff>
    </xdr:from>
    <xdr:to>
      <xdr:col>73</xdr:col>
      <xdr:colOff>44450</xdr:colOff>
      <xdr:row>83</xdr:row>
      <xdr:rowOff>149679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159856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99786</xdr:rowOff>
    </xdr:from>
    <xdr:to>
      <xdr:col>68</xdr:col>
      <xdr:colOff>203200</xdr:colOff>
      <xdr:row>84</xdr:row>
      <xdr:rowOff>29936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15620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588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人当たりの職員数は、類似団体内平均に近く、安定してきたと分析する。</a:t>
          </a:r>
        </a:p>
        <a:p>
          <a:r>
            <a:rPr kumimoji="1" lang="ja-JP" altLang="en-US" sz="1300">
              <a:latin typeface="ＭＳ Ｐゴシック" panose="020B0600070205080204" pitchFamily="50" charset="-128"/>
              <a:ea typeface="ＭＳ Ｐゴシック" panose="020B0600070205080204" pitchFamily="50" charset="-128"/>
            </a:rPr>
            <a:t>　今後も業務量に対する適正かつ弾力的な職員配置、時機を捉えた職員採用、</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歳以降の職員が活躍できる職務への配置を実施し、適正な定員管理に努めていく。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26881</xdr:rowOff>
    </xdr:from>
    <xdr:to>
      <xdr:col>81</xdr:col>
      <xdr:colOff>44450</xdr:colOff>
      <xdr:row>61</xdr:row>
      <xdr:rowOff>71120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85331"/>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26881</xdr:rowOff>
    </xdr:from>
    <xdr:to>
      <xdr:col>77</xdr:col>
      <xdr:colOff>44450</xdr:colOff>
      <xdr:row>61</xdr:row>
      <xdr:rowOff>26881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853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162137</xdr:rowOff>
    </xdr:from>
    <xdr:to>
      <xdr:col>72</xdr:col>
      <xdr:colOff>203200</xdr:colOff>
      <xdr:row>61</xdr:row>
      <xdr:rowOff>26881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49137"/>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162137</xdr:rowOff>
    </xdr:from>
    <xdr:to>
      <xdr:col>68</xdr:col>
      <xdr:colOff>152400</xdr:colOff>
      <xdr:row>60</xdr:row>
      <xdr:rowOff>166158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449137"/>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154517</xdr:rowOff>
    </xdr:from>
    <xdr:to>
      <xdr:col>64</xdr:col>
      <xdr:colOff>152400</xdr:colOff>
      <xdr:row>63</xdr:row>
      <xdr:rowOff>84667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69444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20320</xdr:rowOff>
    </xdr:from>
    <xdr:to>
      <xdr:col>81</xdr:col>
      <xdr:colOff>95250</xdr:colOff>
      <xdr:row>61</xdr:row>
      <xdr:rowOff>121920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36847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147531</xdr:rowOff>
    </xdr:from>
    <xdr:to>
      <xdr:col>77</xdr:col>
      <xdr:colOff>95250</xdr:colOff>
      <xdr:row>61</xdr:row>
      <xdr:rowOff>77681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87858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034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147531</xdr:rowOff>
    </xdr:from>
    <xdr:to>
      <xdr:col>73</xdr:col>
      <xdr:colOff>44450</xdr:colOff>
      <xdr:row>61</xdr:row>
      <xdr:rowOff>77681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87858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0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111337</xdr:rowOff>
    </xdr:from>
    <xdr:to>
      <xdr:col>68</xdr:col>
      <xdr:colOff>203200</xdr:colOff>
      <xdr:row>61</xdr:row>
      <xdr:rowOff>41487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51664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6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115358</xdr:rowOff>
    </xdr:from>
    <xdr:to>
      <xdr:col>64</xdr:col>
      <xdr:colOff>152400</xdr:colOff>
      <xdr:row>61</xdr:row>
      <xdr:rowOff>45508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55685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71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実質公債費比率は、豊見城中学校改築事業の本格償還などの影響を受け公債費が増加したため、前年度より元利償還金の額も増加し、類似団体内平均を上回った状況で推移している。</a:t>
          </a:r>
        </a:p>
        <a:p>
          <a:r>
            <a:rPr kumimoji="1" lang="ja-JP" altLang="en-US" sz="1300">
              <a:latin typeface="ＭＳ Ｐゴシック" panose="020B0600070205080204" pitchFamily="50" charset="-128"/>
              <a:ea typeface="ＭＳ Ｐゴシック" panose="020B0600070205080204" pitchFamily="50" charset="-128"/>
            </a:rPr>
            <a:t>　今後も道路・街路、公園、防災型立体駐車場等に係る地方債償還が予定されていることから、元利償還額の増加が見込まれる。事業の優先度に応じた事業の絞り込みや緊急性及び必要性をしっかりと見極め、地方債の新規発行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89746</xdr:rowOff>
    </xdr:from>
    <xdr:to>
      <xdr:col>81</xdr:col>
      <xdr:colOff>44450</xdr:colOff>
      <xdr:row>42</xdr:row>
      <xdr:rowOff>97790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9064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81704</xdr:rowOff>
    </xdr:from>
    <xdr:to>
      <xdr:col>77</xdr:col>
      <xdr:colOff>44450</xdr:colOff>
      <xdr:row>42</xdr:row>
      <xdr:rowOff>89746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826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81704</xdr:rowOff>
    </xdr:from>
    <xdr:to>
      <xdr:col>72</xdr:col>
      <xdr:colOff>203200</xdr:colOff>
      <xdr:row>42</xdr:row>
      <xdr:rowOff>121920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28260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121920</xdr:rowOff>
    </xdr:from>
    <xdr:to>
      <xdr:col>68</xdr:col>
      <xdr:colOff>152400</xdr:colOff>
      <xdr:row>42</xdr:row>
      <xdr:rowOff>138006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3228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46160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19067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38946</xdr:rowOff>
    </xdr:from>
    <xdr:to>
      <xdr:col>77</xdr:col>
      <xdr:colOff>95250</xdr:colOff>
      <xdr:row>42</xdr:row>
      <xdr:rowOff>140546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125323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2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30904</xdr:rowOff>
    </xdr:from>
    <xdr:to>
      <xdr:col>73</xdr:col>
      <xdr:colOff>44450</xdr:colOff>
      <xdr:row>42</xdr:row>
      <xdr:rowOff>132504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117281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将来負担比率は、標準税収入額と普通交付税額の増加による標準財政規模の増に伴い、前年度より</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ポイント減となったものの、類似団体内平均を依然として大きく上回っている。</a:t>
          </a:r>
        </a:p>
        <a:p>
          <a:r>
            <a:rPr kumimoji="1" lang="ja-JP" altLang="en-US" sz="1100">
              <a:latin typeface="ＭＳ Ｐゴシック" panose="020B0600070205080204" pitchFamily="50" charset="-128"/>
              <a:ea typeface="ＭＳ Ｐゴシック" panose="020B0600070205080204" pitchFamily="50" charset="-128"/>
            </a:rPr>
            <a:t>　類似団体平均を上回る要因として、新庁舎及び消防庁舎建設事業、学校建設事業など、近年大型事業が集中したことによる地方債残高の増が主な要因となっている。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今後も、小中学校の長寿命化事業、給食センター整備事業、防災型立体駐車場整備事業等の大型事業が控えていることから、地方債残高の増加が見込まれるため、新規地方債発行の抑制に努めていく。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5685</xdr:rowOff>
    </xdr:from>
    <xdr:to>
      <xdr:col>81</xdr:col>
      <xdr:colOff>44450</xdr:colOff>
      <xdr:row>20</xdr:row>
      <xdr:rowOff>24069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3434685"/>
          <a:ext cx="838200" cy="1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167035</xdr:rowOff>
    </xdr:from>
    <xdr:to>
      <xdr:col>77</xdr:col>
      <xdr:colOff>44450</xdr:colOff>
      <xdr:row>20</xdr:row>
      <xdr:rowOff>24069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3253135"/>
          <a:ext cx="8890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167035</xdr:rowOff>
    </xdr:from>
    <xdr:to>
      <xdr:col>72</xdr:col>
      <xdr:colOff>203200</xdr:colOff>
      <xdr:row>19</xdr:row>
      <xdr:rowOff>124278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253135"/>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124278</xdr:rowOff>
    </xdr:from>
    <xdr:to>
      <xdr:col>68</xdr:col>
      <xdr:colOff>152400</xdr:colOff>
      <xdr:row>20</xdr:row>
      <xdr:rowOff>58541</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381828"/>
          <a:ext cx="889000" cy="10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126335</xdr:rowOff>
    </xdr:from>
    <xdr:to>
      <xdr:col>81</xdr:col>
      <xdr:colOff>95250</xdr:colOff>
      <xdr:row>20</xdr:row>
      <xdr:rowOff>56485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33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98412</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3355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144719</xdr:rowOff>
    </xdr:from>
    <xdr:to>
      <xdr:col>77</xdr:col>
      <xdr:colOff>95250</xdr:colOff>
      <xdr:row>20</xdr:row>
      <xdr:rowOff>74869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40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59646</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4886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116235</xdr:rowOff>
    </xdr:from>
    <xdr:to>
      <xdr:col>73</xdr:col>
      <xdr:colOff>44450</xdr:colOff>
      <xdr:row>19</xdr:row>
      <xdr:rowOff>46385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20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31162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288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73478</xdr:rowOff>
    </xdr:from>
    <xdr:to>
      <xdr:col>68</xdr:col>
      <xdr:colOff>203200</xdr:colOff>
      <xdr:row>20</xdr:row>
      <xdr:rowOff>3628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33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159855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41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7741</xdr:rowOff>
    </xdr:from>
    <xdr:to>
      <xdr:col>64</xdr:col>
      <xdr:colOff>152400</xdr:colOff>
      <xdr:row>20</xdr:row>
      <xdr:rowOff>109341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43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94118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523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沖縄県豊見城市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65,889
65,295
19.33
32,771,308
32,200,180
482,975
14,369,656
29,773,095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ポイント減少し、類似団体平均値を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23.2</a:t>
          </a:r>
          <a:r>
            <a:rPr kumimoji="1" lang="ja-JP" altLang="en-US" sz="1300">
              <a:latin typeface="ＭＳ Ｐゴシック" panose="020B0600070205080204" pitchFamily="50" charset="-128"/>
              <a:ea typeface="ＭＳ Ｐゴシック" panose="020B0600070205080204" pitchFamily="50" charset="-128"/>
            </a:rPr>
            <a:t>％となった。一般職員および会計年度任用職員の報酬改定により経常経費自体は増加したものの、地方交付税等の経常一般財源等の分母の増により比率は減少したと考えられる。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人口増加に伴う行政ニーズの多様化、行政需要の高まりに対応すべく、今後も引き続き事務事業全般の見直しを行うと伴に、定員管理計画に基づき、職員の配置・管理に努める。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5842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312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168148</xdr:rowOff>
    </xdr:from>
    <xdr:to>
      <xdr:col>19</xdr:col>
      <xdr:colOff>187325</xdr:colOff>
      <xdr:row>37</xdr:row>
      <xdr:rowOff>5842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03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168148</xdr:rowOff>
    </xdr:from>
    <xdr:to>
      <xdr:col>15</xdr:col>
      <xdr:colOff>98425</xdr:colOff>
      <xdr:row>36</xdr:row>
      <xdr:rowOff>168148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0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168148</xdr:rowOff>
    </xdr:from>
    <xdr:to>
      <xdr:col>11</xdr:col>
      <xdr:colOff>9525</xdr:colOff>
      <xdr:row>37</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03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124731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126492</xdr:rowOff>
    </xdr:from>
    <xdr:to>
      <xdr:col>20</xdr:col>
      <xdr:colOff>38100</xdr:colOff>
      <xdr:row>37</xdr:row>
      <xdr:rowOff>56642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117348</xdr:rowOff>
    </xdr:from>
    <xdr:to>
      <xdr:col>15</xdr:col>
      <xdr:colOff>149225</xdr:colOff>
      <xdr:row>37</xdr:row>
      <xdr:rowOff>47498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57675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126255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ポイントと大幅に下回る</a:t>
          </a:r>
          <a:r>
            <a:rPr kumimoji="1" lang="en-US" altLang="ja-JP" sz="1300">
              <a:latin typeface="ＭＳ Ｐゴシック" panose="020B0600070205080204" pitchFamily="50" charset="-128"/>
              <a:ea typeface="ＭＳ Ｐゴシック" panose="020B0600070205080204" pitchFamily="50" charset="-128"/>
            </a:rPr>
            <a:t>12.6</a:t>
          </a:r>
          <a:r>
            <a:rPr kumimoji="1" lang="ja-JP" altLang="en-US" sz="1300">
              <a:latin typeface="ＭＳ Ｐゴシック" panose="020B0600070205080204" pitchFamily="50" charset="-128"/>
              <a:ea typeface="ＭＳ Ｐゴシック" panose="020B0600070205080204" pitchFamily="50" charset="-128"/>
            </a:rPr>
            <a:t>％となった。今後においても物価高、労務単価等の増加に伴い経費の増加が見込まれるため、管理経費等の見直しを図りコスト削減に努める。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146050</xdr:rowOff>
    </xdr:from>
    <xdr:to>
      <xdr:col>82</xdr:col>
      <xdr:colOff>107950</xdr:colOff>
      <xdr:row>14</xdr:row>
      <xdr:rowOff>69850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3749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50800</xdr:rowOff>
    </xdr:from>
    <xdr:to>
      <xdr:col>78</xdr:col>
      <xdr:colOff>69850</xdr:colOff>
      <xdr:row>13</xdr:row>
      <xdr:rowOff>146050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2796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50800</xdr:rowOff>
    </xdr:from>
    <xdr:to>
      <xdr:col>73</xdr:col>
      <xdr:colOff>180975</xdr:colOff>
      <xdr:row>13</xdr:row>
      <xdr:rowOff>98425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2796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98425</xdr:rowOff>
    </xdr:from>
    <xdr:to>
      <xdr:col>69</xdr:col>
      <xdr:colOff>92075</xdr:colOff>
      <xdr:row>13</xdr:row>
      <xdr:rowOff>136525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327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29227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19050</xdr:rowOff>
    </xdr:from>
    <xdr:to>
      <xdr:col>82</xdr:col>
      <xdr:colOff>158750</xdr:colOff>
      <xdr:row>14</xdr:row>
      <xdr:rowOff>120650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35577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95250</xdr:rowOff>
    </xdr:from>
    <xdr:to>
      <xdr:col>78</xdr:col>
      <xdr:colOff>120650</xdr:colOff>
      <xdr:row>14</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35577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09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0</xdr:rowOff>
    </xdr:from>
    <xdr:to>
      <xdr:col>74</xdr:col>
      <xdr:colOff>31750</xdr:colOff>
      <xdr:row>13</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22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199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47625</xdr:rowOff>
    </xdr:from>
    <xdr:to>
      <xdr:col>69</xdr:col>
      <xdr:colOff>142875</xdr:colOff>
      <xdr:row>13</xdr:row>
      <xdr:rowOff>149225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2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159402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4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85725</xdr:rowOff>
    </xdr:from>
    <xdr:to>
      <xdr:col>65</xdr:col>
      <xdr:colOff>53975</xdr:colOff>
      <xdr:row>14</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1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26052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8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ポイントと大幅に上回る</a:t>
          </a:r>
          <a:r>
            <a:rPr kumimoji="1" lang="en-US" altLang="ja-JP" sz="1300">
              <a:latin typeface="ＭＳ Ｐゴシック" panose="020B0600070205080204" pitchFamily="50" charset="-128"/>
              <a:ea typeface="ＭＳ Ｐゴシック" panose="020B0600070205080204" pitchFamily="50" charset="-128"/>
            </a:rPr>
            <a:t>21.8</a:t>
          </a:r>
          <a:r>
            <a:rPr kumimoji="1" lang="ja-JP" altLang="en-US" sz="1300">
              <a:latin typeface="ＭＳ Ｐゴシック" panose="020B0600070205080204" pitchFamily="50" charset="-128"/>
              <a:ea typeface="ＭＳ Ｐゴシック" panose="020B0600070205080204" pitchFamily="50" charset="-128"/>
            </a:rPr>
            <a:t>％となり、類似団体中２番目に高い水準である。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障がい福祉サービス費等給付費、児童手当事業、こども医療費助成等の増加により経常経費自体は増加したものの、地方交付税等の経常一般財源等の分母の増により比率に減少したと考えられる。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146050</xdr:rowOff>
    </xdr:from>
    <xdr:to>
      <xdr:col>24</xdr:col>
      <xdr:colOff>25400</xdr:colOff>
      <xdr:row>60</xdr:row>
      <xdr:rowOff>81280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29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53357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81280</xdr:rowOff>
    </xdr:from>
    <xdr:to>
      <xdr:col>24</xdr:col>
      <xdr:colOff>114300</xdr:colOff>
      <xdr:row>60</xdr:row>
      <xdr:rowOff>81280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60977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146050</xdr:rowOff>
    </xdr:from>
    <xdr:to>
      <xdr:col>24</xdr:col>
      <xdr:colOff>114300</xdr:colOff>
      <xdr:row>53</xdr:row>
      <xdr:rowOff>146050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73660</xdr:rowOff>
    </xdr:from>
    <xdr:to>
      <xdr:col>24</xdr:col>
      <xdr:colOff>25400</xdr:colOff>
      <xdr:row>60</xdr:row>
      <xdr:rowOff>119380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3606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77487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07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60960</xdr:rowOff>
    </xdr:from>
    <xdr:to>
      <xdr:col>24</xdr:col>
      <xdr:colOff>76200</xdr:colOff>
      <xdr:row>56</xdr:row>
      <xdr:rowOff>162560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6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27940</xdr:rowOff>
    </xdr:from>
    <xdr:to>
      <xdr:col>19</xdr:col>
      <xdr:colOff>187325</xdr:colOff>
      <xdr:row>60</xdr:row>
      <xdr:rowOff>119380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3149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53340</xdr:rowOff>
    </xdr:from>
    <xdr:to>
      <xdr:col>20</xdr:col>
      <xdr:colOff>38100</xdr:colOff>
      <xdr:row>56</xdr:row>
      <xdr:rowOff>154940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39370</xdr:rowOff>
    </xdr:from>
    <xdr:to>
      <xdr:col>15</xdr:col>
      <xdr:colOff>98425</xdr:colOff>
      <xdr:row>60</xdr:row>
      <xdr:rowOff>27940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1549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163830</xdr:rowOff>
    </xdr:from>
    <xdr:to>
      <xdr:col>15</xdr:col>
      <xdr:colOff>149225</xdr:colOff>
      <xdr:row>56</xdr:row>
      <xdr:rowOff>93980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104157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39370</xdr:rowOff>
    </xdr:from>
    <xdr:to>
      <xdr:col>11</xdr:col>
      <xdr:colOff>9525</xdr:colOff>
      <xdr:row>59</xdr:row>
      <xdr:rowOff>168910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1549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125730</xdr:rowOff>
    </xdr:from>
    <xdr:to>
      <xdr:col>11</xdr:col>
      <xdr:colOff>60325</xdr:colOff>
      <xdr:row>56</xdr:row>
      <xdr:rowOff>55880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66057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167640</xdr:rowOff>
    </xdr:from>
    <xdr:to>
      <xdr:col>6</xdr:col>
      <xdr:colOff>171450</xdr:colOff>
      <xdr:row>55</xdr:row>
      <xdr:rowOff>97790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107967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22860</xdr:rowOff>
    </xdr:from>
    <xdr:to>
      <xdr:col>24</xdr:col>
      <xdr:colOff>76200</xdr:colOff>
      <xdr:row>60</xdr:row>
      <xdr:rowOff>124460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102887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218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68580</xdr:rowOff>
    </xdr:from>
    <xdr:to>
      <xdr:col>20</xdr:col>
      <xdr:colOff>38100</xdr:colOff>
      <xdr:row>60</xdr:row>
      <xdr:rowOff>170180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154957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44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148590</xdr:rowOff>
    </xdr:from>
    <xdr:to>
      <xdr:col>15</xdr:col>
      <xdr:colOff>149225</xdr:colOff>
      <xdr:row>60</xdr:row>
      <xdr:rowOff>78740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63517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35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160020</xdr:rowOff>
    </xdr:from>
    <xdr:to>
      <xdr:col>11</xdr:col>
      <xdr:colOff>60325</xdr:colOff>
      <xdr:row>59</xdr:row>
      <xdr:rowOff>90170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74947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19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118110</xdr:rowOff>
    </xdr:from>
    <xdr:to>
      <xdr:col>6</xdr:col>
      <xdr:colOff>171450</xdr:colOff>
      <xdr:row>60</xdr:row>
      <xdr:rowOff>48260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33037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％となり、類似団体平均を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ポイント下回った。その他経費については、主に道路や学校の維持補修費や国民健康保険事業特別会計への繰出金が挙げられる。</a:t>
          </a:r>
        </a:p>
        <a:p>
          <a:r>
            <a:rPr kumimoji="1" lang="ja-JP" altLang="en-US" sz="1300">
              <a:latin typeface="ＭＳ Ｐゴシック" panose="020B0600070205080204" pitchFamily="50" charset="-128"/>
              <a:ea typeface="ＭＳ Ｐゴシック" panose="020B0600070205080204" pitchFamily="50" charset="-128"/>
            </a:rPr>
            <a:t>　今後も維持補修費の緊急性及び必要性をしっかりと精査する等、適正な執行に努める。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113284</xdr:rowOff>
    </xdr:from>
    <xdr:to>
      <xdr:col>82</xdr:col>
      <xdr:colOff>107950</xdr:colOff>
      <xdr:row>56</xdr:row>
      <xdr:rowOff>122428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144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56</xdr:row>
      <xdr:rowOff>113284</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05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85852</xdr:rowOff>
    </xdr:from>
    <xdr:to>
      <xdr:col>73</xdr:col>
      <xdr:colOff>180975</xdr:colOff>
      <xdr:row>56</xdr:row>
      <xdr:rowOff>104140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870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85852</xdr:rowOff>
    </xdr:from>
    <xdr:to>
      <xdr:col>69</xdr:col>
      <xdr:colOff>92075</xdr:colOff>
      <xdr:row>56</xdr:row>
      <xdr:rowOff>159004</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870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160291</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71628</xdr:rowOff>
    </xdr:from>
    <xdr:to>
      <xdr:col>82</xdr:col>
      <xdr:colOff>158750</xdr:colOff>
      <xdr:row>57</xdr:row>
      <xdr:rowOff>1778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88155</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1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62484</xdr:rowOff>
    </xdr:from>
    <xdr:to>
      <xdr:col>78</xdr:col>
      <xdr:colOff>120650</xdr:colOff>
      <xdr:row>56</xdr:row>
      <xdr:rowOff>164084</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2811</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32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35052</xdr:rowOff>
    </xdr:from>
    <xdr:to>
      <xdr:col>69</xdr:col>
      <xdr:colOff>142875</xdr:colOff>
      <xdr:row>56</xdr:row>
      <xdr:rowOff>136652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146829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0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108204</xdr:rowOff>
    </xdr:from>
    <xdr:to>
      <xdr:col>65</xdr:col>
      <xdr:colOff>53975</xdr:colOff>
      <xdr:row>57</xdr:row>
      <xdr:rowOff>38354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48531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％となった。経常経費自体は減少したが、特定財源の減により比率は増加したと考えられる。</a:t>
          </a:r>
        </a:p>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ポイント下回る結果となっているが、今後も支出水準の妥当性、事業効果を見極め、適正な執行に努める。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1270</xdr:rowOff>
    </xdr:from>
    <xdr:to>
      <xdr:col>82</xdr:col>
      <xdr:colOff>107950</xdr:colOff>
      <xdr:row>35</xdr:row>
      <xdr:rowOff>14986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00202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1270</xdr:rowOff>
    </xdr:from>
    <xdr:to>
      <xdr:col>78</xdr:col>
      <xdr:colOff>69850</xdr:colOff>
      <xdr:row>35</xdr:row>
      <xdr:rowOff>56134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0020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117856</xdr:rowOff>
    </xdr:from>
    <xdr:to>
      <xdr:col>73</xdr:col>
      <xdr:colOff>180975</xdr:colOff>
      <xdr:row>35</xdr:row>
      <xdr:rowOff>56134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94715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117856</xdr:rowOff>
    </xdr:from>
    <xdr:to>
      <xdr:col>69</xdr:col>
      <xdr:colOff>92075</xdr:colOff>
      <xdr:row>35</xdr:row>
      <xdr:rowOff>69850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94715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135636</xdr:rowOff>
    </xdr:from>
    <xdr:to>
      <xdr:col>82</xdr:col>
      <xdr:colOff>158750</xdr:colOff>
      <xdr:row>35</xdr:row>
      <xdr:rowOff>65786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152163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1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121920</xdr:rowOff>
    </xdr:from>
    <xdr:to>
      <xdr:col>78</xdr:col>
      <xdr:colOff>120650</xdr:colOff>
      <xdr:row>35</xdr:row>
      <xdr:rowOff>52070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62247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5334</xdr:rowOff>
    </xdr:from>
    <xdr:to>
      <xdr:col>74</xdr:col>
      <xdr:colOff>31750</xdr:colOff>
      <xdr:row>35</xdr:row>
      <xdr:rowOff>106934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67056</xdr:rowOff>
    </xdr:from>
    <xdr:to>
      <xdr:col>69</xdr:col>
      <xdr:colOff>142875</xdr:colOff>
      <xdr:row>34</xdr:row>
      <xdr:rowOff>168656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7383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14.0</a:t>
          </a:r>
          <a:r>
            <a:rPr kumimoji="1" lang="ja-JP" altLang="en-US" sz="1300">
              <a:latin typeface="ＭＳ Ｐゴシック" panose="020B0600070205080204" pitchFamily="50" charset="-128"/>
              <a:ea typeface="ＭＳ Ｐゴシック" panose="020B0600070205080204" pitchFamily="50" charset="-128"/>
            </a:rPr>
            <a:t>％となった。主な要因は、学校関連施設等に係る償還開始によるものである。今後も、近年の学校新築及や改築事業、防災型立体駐車場等の起債償還が順次開始されることから、普通建設事業費の緊急性及び必要性を精査し、引き続き起債発行額が将来の財政運営に支障を及ぼすことのない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24130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953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8889</xdr:rowOff>
    </xdr:from>
    <xdr:to>
      <xdr:col>19</xdr:col>
      <xdr:colOff>187325</xdr:colOff>
      <xdr:row>77</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2105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8889</xdr:rowOff>
    </xdr:from>
    <xdr:to>
      <xdr:col>15</xdr:col>
      <xdr:colOff>98425</xdr:colOff>
      <xdr:row>77</xdr:row>
      <xdr:rowOff>8889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10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8889</xdr:rowOff>
    </xdr:from>
    <xdr:to>
      <xdr:col>11</xdr:col>
      <xdr:colOff>9525</xdr:colOff>
      <xdr:row>77</xdr:row>
      <xdr:rowOff>46989</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105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6366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86377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129539</xdr:rowOff>
    </xdr:from>
    <xdr:to>
      <xdr:col>15</xdr:col>
      <xdr:colOff>149225</xdr:colOff>
      <xdr:row>77</xdr:row>
      <xdr:rowOff>59689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69867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129539</xdr:rowOff>
    </xdr:from>
    <xdr:to>
      <xdr:col>11</xdr:col>
      <xdr:colOff>60325</xdr:colOff>
      <xdr:row>77</xdr:row>
      <xdr:rowOff>59689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44466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75.1</a:t>
          </a:r>
          <a:r>
            <a:rPr kumimoji="1" lang="ja-JP" altLang="en-US" sz="1300">
              <a:latin typeface="ＭＳ Ｐゴシック" panose="020B0600070205080204" pitchFamily="50" charset="-128"/>
              <a:ea typeface="ＭＳ Ｐゴシック" panose="020B0600070205080204" pitchFamily="50" charset="-128"/>
            </a:rPr>
            <a:t>％となっている。本市における当該経費については主に人件費、扶助費が占めており、人件費については類似団体平均とほぼ同水準となっているものの、扶助費については類似団体平均と比べ大幅に高い水準となっていることから、今後も更なる適正化を図る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113284</xdr:rowOff>
    </xdr:from>
    <xdr:to>
      <xdr:col>82</xdr:col>
      <xdr:colOff>107950</xdr:colOff>
      <xdr:row>74</xdr:row>
      <xdr:rowOff>131572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8005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53848</xdr:rowOff>
    </xdr:from>
    <xdr:to>
      <xdr:col>78</xdr:col>
      <xdr:colOff>69850</xdr:colOff>
      <xdr:row>74</xdr:row>
      <xdr:rowOff>113284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74114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33274</xdr:rowOff>
    </xdr:from>
    <xdr:to>
      <xdr:col>73</xdr:col>
      <xdr:colOff>180975</xdr:colOff>
      <xdr:row>74</xdr:row>
      <xdr:rowOff>53848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54912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33274</xdr:rowOff>
    </xdr:from>
    <xdr:to>
      <xdr:col>69</xdr:col>
      <xdr:colOff>92075</xdr:colOff>
      <xdr:row>75</xdr:row>
      <xdr:rowOff>14986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549124"/>
          <a:ext cx="8890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25908</xdr:rowOff>
    </xdr:from>
    <xdr:to>
      <xdr:col>65</xdr:col>
      <xdr:colOff>53975</xdr:colOff>
      <xdr:row>74</xdr:row>
      <xdr:rowOff>127508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271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137685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80772</xdr:rowOff>
    </xdr:from>
    <xdr:to>
      <xdr:col>82</xdr:col>
      <xdr:colOff>158750</xdr:colOff>
      <xdr:row>75</xdr:row>
      <xdr:rowOff>10922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97299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61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62484</xdr:rowOff>
    </xdr:from>
    <xdr:to>
      <xdr:col>78</xdr:col>
      <xdr:colOff>120650</xdr:colOff>
      <xdr:row>74</xdr:row>
      <xdr:rowOff>164084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2811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51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3048</xdr:rowOff>
    </xdr:from>
    <xdr:to>
      <xdr:col>74</xdr:col>
      <xdr:colOff>31750</xdr:colOff>
      <xdr:row>74</xdr:row>
      <xdr:rowOff>104648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114825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153924</xdr:rowOff>
    </xdr:from>
    <xdr:to>
      <xdr:col>69</xdr:col>
      <xdr:colOff>142875</xdr:colOff>
      <xdr:row>73</xdr:row>
      <xdr:rowOff>84074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49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94251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26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135636</xdr:rowOff>
    </xdr:from>
    <xdr:to>
      <xdr:col>65</xdr:col>
      <xdr:colOff>53975</xdr:colOff>
      <xdr:row>75</xdr:row>
      <xdr:rowOff>65786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50563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0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沖縄県豊見城市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150914</xdr:rowOff>
    </xdr:from>
    <xdr:to>
      <xdr:col>29</xdr:col>
      <xdr:colOff>127000</xdr:colOff>
      <xdr:row>20</xdr:row>
      <xdr:rowOff>69050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56089"/>
          <a:ext cx="647700" cy="89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69050</xdr:rowOff>
    </xdr:from>
    <xdr:to>
      <xdr:col>26</xdr:col>
      <xdr:colOff>50800</xdr:colOff>
      <xdr:row>20</xdr:row>
      <xdr:rowOff>78410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45675"/>
          <a:ext cx="698500" cy="9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78410</xdr:rowOff>
    </xdr:from>
    <xdr:to>
      <xdr:col>22</xdr:col>
      <xdr:colOff>114300</xdr:colOff>
      <xdr:row>20</xdr:row>
      <xdr:rowOff>88468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55035"/>
          <a:ext cx="698500" cy="10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88468</xdr:rowOff>
    </xdr:from>
    <xdr:to>
      <xdr:col>18</xdr:col>
      <xdr:colOff>177800</xdr:colOff>
      <xdr:row>20</xdr:row>
      <xdr:rowOff>142202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65093"/>
          <a:ext cx="698500" cy="53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100114</xdr:rowOff>
    </xdr:from>
    <xdr:to>
      <xdr:col>29</xdr:col>
      <xdr:colOff>177800</xdr:colOff>
      <xdr:row>20</xdr:row>
      <xdr:rowOff>30264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05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72191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77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18250</xdr:rowOff>
    </xdr:from>
    <xdr:to>
      <xdr:col>26</xdr:col>
      <xdr:colOff>101600</xdr:colOff>
      <xdr:row>20</xdr:row>
      <xdr:rowOff>119850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94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104627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81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27610</xdr:rowOff>
    </xdr:from>
    <xdr:to>
      <xdr:col>22</xdr:col>
      <xdr:colOff>165100</xdr:colOff>
      <xdr:row>20</xdr:row>
      <xdr:rowOff>129210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04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113987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90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37668</xdr:rowOff>
    </xdr:from>
    <xdr:to>
      <xdr:col>19</xdr:col>
      <xdr:colOff>38100</xdr:colOff>
      <xdr:row>20</xdr:row>
      <xdr:rowOff>139268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14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124045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00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91402</xdr:rowOff>
    </xdr:from>
    <xdr:to>
      <xdr:col>15</xdr:col>
      <xdr:colOff>101600</xdr:colOff>
      <xdr:row>21</xdr:row>
      <xdr:rowOff>21552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68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6329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54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65115</xdr:rowOff>
    </xdr:from>
    <xdr:to>
      <xdr:col>29</xdr:col>
      <xdr:colOff>127000</xdr:colOff>
      <xdr:row>35</xdr:row>
      <xdr:rowOff>130201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675465"/>
          <a:ext cx="647700" cy="650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130201</xdr:rowOff>
    </xdr:from>
    <xdr:to>
      <xdr:col>26</xdr:col>
      <xdr:colOff>50800</xdr:colOff>
      <xdr:row>35</xdr:row>
      <xdr:rowOff>158645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40551"/>
          <a:ext cx="698500" cy="284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132683</xdr:rowOff>
    </xdr:from>
    <xdr:to>
      <xdr:col>22</xdr:col>
      <xdr:colOff>114300</xdr:colOff>
      <xdr:row>35</xdr:row>
      <xdr:rowOff>158645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743033"/>
          <a:ext cx="698500" cy="25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132683</xdr:rowOff>
    </xdr:from>
    <xdr:to>
      <xdr:col>18</xdr:col>
      <xdr:colOff>177800</xdr:colOff>
      <xdr:row>35</xdr:row>
      <xdr:rowOff>208741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43033"/>
          <a:ext cx="698500" cy="760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14315</xdr:rowOff>
    </xdr:from>
    <xdr:to>
      <xdr:col>29</xdr:col>
      <xdr:colOff>177800</xdr:colOff>
      <xdr:row>35</xdr:row>
      <xdr:rowOff>115915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24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202292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69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79401</xdr:rowOff>
    </xdr:from>
    <xdr:to>
      <xdr:col>26</xdr:col>
      <xdr:colOff>101600</xdr:colOff>
      <xdr:row>35</xdr:row>
      <xdr:rowOff>181001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897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191178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58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107845</xdr:rowOff>
    </xdr:from>
    <xdr:to>
      <xdr:col>22</xdr:col>
      <xdr:colOff>165100</xdr:colOff>
      <xdr:row>35</xdr:row>
      <xdr:rowOff>209445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18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219622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87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81883</xdr:rowOff>
    </xdr:from>
    <xdr:to>
      <xdr:col>19</xdr:col>
      <xdr:colOff>38100</xdr:colOff>
      <xdr:row>35</xdr:row>
      <xdr:rowOff>183483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92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193660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61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157941</xdr:rowOff>
    </xdr:from>
    <xdr:to>
      <xdr:col>15</xdr:col>
      <xdr:colOff>101600</xdr:colOff>
      <xdr:row>35</xdr:row>
      <xdr:rowOff>259541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68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244318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5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沖縄県豊見城市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65,889
65,295
19.33
32,771,308
32,200,180
482,975
14,369,656
29,773,095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50301</xdr:rowOff>
    </xdr:from>
    <xdr:to>
      <xdr:col>24</xdr:col>
      <xdr:colOff>63500</xdr:colOff>
      <xdr:row>37</xdr:row>
      <xdr:rowOff>132842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93951"/>
          <a:ext cx="838200" cy="8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132842</xdr:rowOff>
    </xdr:from>
    <xdr:to>
      <xdr:col>19</xdr:col>
      <xdr:colOff>177800</xdr:colOff>
      <xdr:row>37</xdr:row>
      <xdr:rowOff>142884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76492"/>
          <a:ext cx="889000" cy="1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142884</xdr:rowOff>
    </xdr:from>
    <xdr:to>
      <xdr:col>15</xdr:col>
      <xdr:colOff>50800</xdr:colOff>
      <xdr:row>37</xdr:row>
      <xdr:rowOff>149824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86534"/>
          <a:ext cx="889000" cy="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149824</xdr:rowOff>
    </xdr:from>
    <xdr:to>
      <xdr:col>10</xdr:col>
      <xdr:colOff>114300</xdr:colOff>
      <xdr:row>38</xdr:row>
      <xdr:rowOff>35818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93474"/>
          <a:ext cx="889000" cy="5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170951</xdr:rowOff>
    </xdr:from>
    <xdr:to>
      <xdr:col>24</xdr:col>
      <xdr:colOff>114300</xdr:colOff>
      <xdr:row>37</xdr:row>
      <xdr:rowOff>101101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4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149378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2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82042</xdr:rowOff>
    </xdr:from>
    <xdr:to>
      <xdr:col>20</xdr:col>
      <xdr:colOff>38100</xdr:colOff>
      <xdr:row>38</xdr:row>
      <xdr:rowOff>12192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3319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1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92084</xdr:rowOff>
    </xdr:from>
    <xdr:to>
      <xdr:col>15</xdr:col>
      <xdr:colOff>101600</xdr:colOff>
      <xdr:row>38</xdr:row>
      <xdr:rowOff>22234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3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13361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2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99024</xdr:rowOff>
    </xdr:from>
    <xdr:to>
      <xdr:col>10</xdr:col>
      <xdr:colOff>165100</xdr:colOff>
      <xdr:row>38</xdr:row>
      <xdr:rowOff>29173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42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20300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3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156468</xdr:rowOff>
    </xdr:from>
    <xdr:to>
      <xdr:col>6</xdr:col>
      <xdr:colOff>38100</xdr:colOff>
      <xdr:row>38</xdr:row>
      <xdr:rowOff>86618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77745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74474</xdr:rowOff>
    </xdr:from>
    <xdr:to>
      <xdr:col>24</xdr:col>
      <xdr:colOff>63500</xdr:colOff>
      <xdr:row>58</xdr:row>
      <xdr:rowOff>90688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10018574"/>
          <a:ext cx="838200" cy="16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62015</xdr:rowOff>
    </xdr:from>
    <xdr:to>
      <xdr:col>19</xdr:col>
      <xdr:colOff>177800</xdr:colOff>
      <xdr:row>58</xdr:row>
      <xdr:rowOff>90688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06115"/>
          <a:ext cx="889000" cy="2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62015</xdr:rowOff>
    </xdr:from>
    <xdr:to>
      <xdr:col>15</xdr:col>
      <xdr:colOff>50800</xdr:colOff>
      <xdr:row>58</xdr:row>
      <xdr:rowOff>105214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06115"/>
          <a:ext cx="889000" cy="4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86374</xdr:rowOff>
    </xdr:from>
    <xdr:to>
      <xdr:col>10</xdr:col>
      <xdr:colOff>114300</xdr:colOff>
      <xdr:row>58</xdr:row>
      <xdr:rowOff>105214</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30474"/>
          <a:ext cx="889000" cy="1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157754</xdr:rowOff>
    </xdr:from>
    <xdr:to>
      <xdr:col>6</xdr:col>
      <xdr:colOff>38100</xdr:colOff>
      <xdr:row>58</xdr:row>
      <xdr:rowOff>87904</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3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104431</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0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23674</xdr:rowOff>
    </xdr:from>
    <xdr:to>
      <xdr:col>24</xdr:col>
      <xdr:colOff>114300</xdr:colOff>
      <xdr:row>58</xdr:row>
      <xdr:rowOff>125274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6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39888</xdr:rowOff>
    </xdr:from>
    <xdr:to>
      <xdr:col>20</xdr:col>
      <xdr:colOff>38100</xdr:colOff>
      <xdr:row>58</xdr:row>
      <xdr:rowOff>141488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8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132615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7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11215</xdr:rowOff>
    </xdr:from>
    <xdr:to>
      <xdr:col>15</xdr:col>
      <xdr:colOff>101600</xdr:colOff>
      <xdr:row>58</xdr:row>
      <xdr:rowOff>112815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103942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4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54414</xdr:rowOff>
    </xdr:from>
    <xdr:to>
      <xdr:col>10</xdr:col>
      <xdr:colOff>165100</xdr:colOff>
      <xdr:row>58</xdr:row>
      <xdr:rowOff>156014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9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147141</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9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35574</xdr:rowOff>
    </xdr:from>
    <xdr:to>
      <xdr:col>6</xdr:col>
      <xdr:colOff>38100</xdr:colOff>
      <xdr:row>58</xdr:row>
      <xdr:rowOff>137174</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7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128301</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7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152845</xdr:rowOff>
    </xdr:from>
    <xdr:to>
      <xdr:col>24</xdr:col>
      <xdr:colOff>63500</xdr:colOff>
      <xdr:row>78</xdr:row>
      <xdr:rowOff>14312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354495"/>
          <a:ext cx="838200" cy="3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4369</xdr:rowOff>
    </xdr:from>
    <xdr:to>
      <xdr:col>19</xdr:col>
      <xdr:colOff>177800</xdr:colOff>
      <xdr:row>78</xdr:row>
      <xdr:rowOff>14312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377469"/>
          <a:ext cx="889000" cy="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4369</xdr:rowOff>
    </xdr:from>
    <xdr:to>
      <xdr:col>15</xdr:col>
      <xdr:colOff>50800</xdr:colOff>
      <xdr:row>78</xdr:row>
      <xdr:rowOff>35992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377469"/>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24181</xdr:rowOff>
    </xdr:from>
    <xdr:to>
      <xdr:col>10</xdr:col>
      <xdr:colOff>114300</xdr:colOff>
      <xdr:row>78</xdr:row>
      <xdr:rowOff>35992</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397281"/>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102045</xdr:rowOff>
    </xdr:from>
    <xdr:to>
      <xdr:col>24</xdr:col>
      <xdr:colOff>114300</xdr:colOff>
      <xdr:row>78</xdr:row>
      <xdr:rowOff>32195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0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124922</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15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134962</xdr:rowOff>
    </xdr:from>
    <xdr:to>
      <xdr:col>20</xdr:col>
      <xdr:colOff>38100</xdr:colOff>
      <xdr:row>78</xdr:row>
      <xdr:rowOff>65112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81639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11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125019</xdr:rowOff>
    </xdr:from>
    <xdr:to>
      <xdr:col>15</xdr:col>
      <xdr:colOff>101600</xdr:colOff>
      <xdr:row>78</xdr:row>
      <xdr:rowOff>55169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2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71696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10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156642</xdr:rowOff>
    </xdr:from>
    <xdr:to>
      <xdr:col>10</xdr:col>
      <xdr:colOff>165100</xdr:colOff>
      <xdr:row>78</xdr:row>
      <xdr:rowOff>86792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35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103319</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13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144831</xdr:rowOff>
    </xdr:from>
    <xdr:to>
      <xdr:col>6</xdr:col>
      <xdr:colOff>38100</xdr:colOff>
      <xdr:row>78</xdr:row>
      <xdr:rowOff>74981</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34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66108</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43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114489</xdr:rowOff>
    </xdr:from>
    <xdr:to>
      <xdr:col>24</xdr:col>
      <xdr:colOff>63500</xdr:colOff>
      <xdr:row>93</xdr:row>
      <xdr:rowOff>120867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5887889"/>
          <a:ext cx="838200" cy="17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120867</xdr:rowOff>
    </xdr:from>
    <xdr:to>
      <xdr:col>19</xdr:col>
      <xdr:colOff>177800</xdr:colOff>
      <xdr:row>93</xdr:row>
      <xdr:rowOff>158021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065717"/>
          <a:ext cx="889000" cy="3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80231</xdr:rowOff>
    </xdr:from>
    <xdr:to>
      <xdr:col>15</xdr:col>
      <xdr:colOff>50800</xdr:colOff>
      <xdr:row>93</xdr:row>
      <xdr:rowOff>158021</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025081"/>
          <a:ext cx="889000" cy="7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80231</xdr:rowOff>
    </xdr:from>
    <xdr:to>
      <xdr:col>10</xdr:col>
      <xdr:colOff>114300</xdr:colOff>
      <xdr:row>95</xdr:row>
      <xdr:rowOff>99118</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025081"/>
          <a:ext cx="889000" cy="36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71025</xdr:rowOff>
    </xdr:from>
    <xdr:to>
      <xdr:col>6</xdr:col>
      <xdr:colOff>38100</xdr:colOff>
      <xdr:row>99</xdr:row>
      <xdr:rowOff>1175</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87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163752</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6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63689</xdr:rowOff>
    </xdr:from>
    <xdr:to>
      <xdr:col>24</xdr:col>
      <xdr:colOff>114300</xdr:colOff>
      <xdr:row>92</xdr:row>
      <xdr:rowOff>165289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583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86566</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5688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70067</xdr:rowOff>
    </xdr:from>
    <xdr:to>
      <xdr:col>20</xdr:col>
      <xdr:colOff>38100</xdr:colOff>
      <xdr:row>94</xdr:row>
      <xdr:rowOff>217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01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16744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5790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107221</xdr:rowOff>
    </xdr:from>
    <xdr:to>
      <xdr:col>15</xdr:col>
      <xdr:colOff>101600</xdr:colOff>
      <xdr:row>94</xdr:row>
      <xdr:rowOff>37371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05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53898</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5827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29431</xdr:rowOff>
    </xdr:from>
    <xdr:to>
      <xdr:col>10</xdr:col>
      <xdr:colOff>165100</xdr:colOff>
      <xdr:row>93</xdr:row>
      <xdr:rowOff>131031</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597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147558</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5749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48318</xdr:rowOff>
    </xdr:from>
    <xdr:to>
      <xdr:col>6</xdr:col>
      <xdr:colOff>38100</xdr:colOff>
      <xdr:row>95</xdr:row>
      <xdr:rowOff>149918</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3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166445</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11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152471</xdr:rowOff>
    </xdr:from>
    <xdr:to>
      <xdr:col>55</xdr:col>
      <xdr:colOff>0</xdr:colOff>
      <xdr:row>37</xdr:row>
      <xdr:rowOff>77338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324671"/>
          <a:ext cx="838200" cy="9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152471</xdr:rowOff>
    </xdr:from>
    <xdr:to>
      <xdr:col>50</xdr:col>
      <xdr:colOff>114300</xdr:colOff>
      <xdr:row>37</xdr:row>
      <xdr:rowOff>8903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324671"/>
          <a:ext cx="889000" cy="2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8903</xdr:rowOff>
    </xdr:from>
    <xdr:to>
      <xdr:col>45</xdr:col>
      <xdr:colOff>177800</xdr:colOff>
      <xdr:row>37</xdr:row>
      <xdr:rowOff>127600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52553"/>
          <a:ext cx="889000" cy="11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39550</xdr:rowOff>
    </xdr:from>
    <xdr:to>
      <xdr:col>41</xdr:col>
      <xdr:colOff>50800</xdr:colOff>
      <xdr:row>37</xdr:row>
      <xdr:rowOff>127600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97400"/>
          <a:ext cx="889000" cy="77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26538</xdr:rowOff>
    </xdr:from>
    <xdr:to>
      <xdr:col>55</xdr:col>
      <xdr:colOff>50800</xdr:colOff>
      <xdr:row>37</xdr:row>
      <xdr:rowOff>128138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7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4965</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4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101671</xdr:rowOff>
    </xdr:from>
    <xdr:to>
      <xdr:col>50</xdr:col>
      <xdr:colOff>165100</xdr:colOff>
      <xdr:row>37</xdr:row>
      <xdr:rowOff>31821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7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22948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36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129553</xdr:rowOff>
    </xdr:from>
    <xdr:to>
      <xdr:col>46</xdr:col>
      <xdr:colOff>38100</xdr:colOff>
      <xdr:row>37</xdr:row>
      <xdr:rowOff>59703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30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50830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9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76800</xdr:rowOff>
    </xdr:from>
    <xdr:to>
      <xdr:col>41</xdr:col>
      <xdr:colOff>101600</xdr:colOff>
      <xdr:row>38</xdr:row>
      <xdr:rowOff>6950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2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169526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51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160200</xdr:rowOff>
    </xdr:from>
    <xdr:to>
      <xdr:col>36</xdr:col>
      <xdr:colOff>165100</xdr:colOff>
      <xdr:row>33</xdr:row>
      <xdr:rowOff>90350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6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81477</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739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96386</xdr:rowOff>
    </xdr:from>
    <xdr:to>
      <xdr:col>55</xdr:col>
      <xdr:colOff>0</xdr:colOff>
      <xdr:row>56</xdr:row>
      <xdr:rowOff>135792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183236"/>
          <a:ext cx="838200" cy="55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96386</xdr:rowOff>
    </xdr:from>
    <xdr:to>
      <xdr:col>50</xdr:col>
      <xdr:colOff>114300</xdr:colOff>
      <xdr:row>55</xdr:row>
      <xdr:rowOff>36209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183236"/>
          <a:ext cx="889000" cy="28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36209</xdr:rowOff>
    </xdr:from>
    <xdr:to>
      <xdr:col>45</xdr:col>
      <xdr:colOff>177800</xdr:colOff>
      <xdr:row>56</xdr:row>
      <xdr:rowOff>150727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465959"/>
          <a:ext cx="889000" cy="28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150727</xdr:rowOff>
    </xdr:from>
    <xdr:to>
      <xdr:col>41</xdr:col>
      <xdr:colOff>50800</xdr:colOff>
      <xdr:row>56</xdr:row>
      <xdr:rowOff>153002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751927"/>
          <a:ext cx="889000" cy="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139747</xdr:rowOff>
    </xdr:from>
    <xdr:to>
      <xdr:col>36</xdr:col>
      <xdr:colOff>165100</xdr:colOff>
      <xdr:row>55</xdr:row>
      <xdr:rowOff>69897</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86424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84992</xdr:rowOff>
    </xdr:from>
    <xdr:to>
      <xdr:col>55</xdr:col>
      <xdr:colOff>50800</xdr:colOff>
      <xdr:row>57</xdr:row>
      <xdr:rowOff>15142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68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63419</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66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45586</xdr:rowOff>
    </xdr:from>
    <xdr:to>
      <xdr:col>50</xdr:col>
      <xdr:colOff>165100</xdr:colOff>
      <xdr:row>53</xdr:row>
      <xdr:rowOff>147186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13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163713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890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156859</xdr:rowOff>
    </xdr:from>
    <xdr:to>
      <xdr:col>46</xdr:col>
      <xdr:colOff>38100</xdr:colOff>
      <xdr:row>55</xdr:row>
      <xdr:rowOff>87009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41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103536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99927</xdr:rowOff>
    </xdr:from>
    <xdr:to>
      <xdr:col>41</xdr:col>
      <xdr:colOff>101600</xdr:colOff>
      <xdr:row>57</xdr:row>
      <xdr:rowOff>30077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70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21204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9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102202</xdr:rowOff>
    </xdr:from>
    <xdr:to>
      <xdr:col>36</xdr:col>
      <xdr:colOff>165100</xdr:colOff>
      <xdr:row>57</xdr:row>
      <xdr:rowOff>32352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0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23479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79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70872</xdr:rowOff>
    </xdr:from>
    <xdr:to>
      <xdr:col>55</xdr:col>
      <xdr:colOff>0</xdr:colOff>
      <xdr:row>76</xdr:row>
      <xdr:rowOff>14903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2072372"/>
          <a:ext cx="838200" cy="97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70872</xdr:rowOff>
    </xdr:from>
    <xdr:to>
      <xdr:col>50</xdr:col>
      <xdr:colOff>114300</xdr:colOff>
      <xdr:row>75</xdr:row>
      <xdr:rowOff>42735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2072372"/>
          <a:ext cx="889000" cy="82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42735</xdr:rowOff>
    </xdr:from>
    <xdr:to>
      <xdr:col>45</xdr:col>
      <xdr:colOff>177800</xdr:colOff>
      <xdr:row>77</xdr:row>
      <xdr:rowOff>87598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2901485"/>
          <a:ext cx="889000" cy="38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151321</xdr:rowOff>
    </xdr:from>
    <xdr:to>
      <xdr:col>41</xdr:col>
      <xdr:colOff>50800</xdr:colOff>
      <xdr:row>77</xdr:row>
      <xdr:rowOff>87598</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181521"/>
          <a:ext cx="889000" cy="10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164167</xdr:rowOff>
    </xdr:from>
    <xdr:to>
      <xdr:col>36</xdr:col>
      <xdr:colOff>165100</xdr:colOff>
      <xdr:row>77</xdr:row>
      <xdr:rowOff>94317</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85444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28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135554</xdr:rowOff>
    </xdr:from>
    <xdr:to>
      <xdr:col>55</xdr:col>
      <xdr:colOff>50800</xdr:colOff>
      <xdr:row>76</xdr:row>
      <xdr:rowOff>65705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299430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158431</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84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20072</xdr:rowOff>
    </xdr:from>
    <xdr:to>
      <xdr:col>50</xdr:col>
      <xdr:colOff>165100</xdr:colOff>
      <xdr:row>70</xdr:row>
      <xdr:rowOff>121672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202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68</xdr:row>
      <xdr:rowOff>138199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179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163385</xdr:rowOff>
    </xdr:from>
    <xdr:to>
      <xdr:col>46</xdr:col>
      <xdr:colOff>38100</xdr:colOff>
      <xdr:row>75</xdr:row>
      <xdr:rowOff>93535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285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110062</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625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36798</xdr:rowOff>
    </xdr:from>
    <xdr:to>
      <xdr:col>41</xdr:col>
      <xdr:colOff>101600</xdr:colOff>
      <xdr:row>77</xdr:row>
      <xdr:rowOff>138398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154925</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01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100521</xdr:rowOff>
    </xdr:from>
    <xdr:to>
      <xdr:col>36</xdr:col>
      <xdr:colOff>165100</xdr:colOff>
      <xdr:row>77</xdr:row>
      <xdr:rowOff>30671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13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47197</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90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150661</xdr:rowOff>
    </xdr:from>
    <xdr:to>
      <xdr:col>55</xdr:col>
      <xdr:colOff>0</xdr:colOff>
      <xdr:row>98</xdr:row>
      <xdr:rowOff>164122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952761"/>
          <a:ext cx="838200" cy="1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132981</xdr:rowOff>
    </xdr:from>
    <xdr:to>
      <xdr:col>50</xdr:col>
      <xdr:colOff>114300</xdr:colOff>
      <xdr:row>98</xdr:row>
      <xdr:rowOff>164122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935081"/>
          <a:ext cx="889000" cy="3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30962</xdr:rowOff>
    </xdr:from>
    <xdr:to>
      <xdr:col>45</xdr:col>
      <xdr:colOff>177800</xdr:colOff>
      <xdr:row>98</xdr:row>
      <xdr:rowOff>132981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833062"/>
          <a:ext cx="889000" cy="10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169380</xdr:rowOff>
    </xdr:from>
    <xdr:to>
      <xdr:col>41</xdr:col>
      <xdr:colOff>50800</xdr:colOff>
      <xdr:row>98</xdr:row>
      <xdr:rowOff>30962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800030"/>
          <a:ext cx="889000" cy="3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161886</xdr:rowOff>
    </xdr:from>
    <xdr:to>
      <xdr:col>36</xdr:col>
      <xdr:colOff>165100</xdr:colOff>
      <xdr:row>96</xdr:row>
      <xdr:rowOff>92036</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4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108563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22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99861</xdr:rowOff>
    </xdr:from>
    <xdr:to>
      <xdr:col>55</xdr:col>
      <xdr:colOff>50800</xdr:colOff>
      <xdr:row>99</xdr:row>
      <xdr:rowOff>30011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90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14788</xdr:rowOff>
    </xdr:from>
    <xdr:ext cx="469744"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81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113322</xdr:rowOff>
    </xdr:from>
    <xdr:to>
      <xdr:col>50</xdr:col>
      <xdr:colOff>165100</xdr:colOff>
      <xdr:row>99</xdr:row>
      <xdr:rowOff>43472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91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34599</xdr:rowOff>
    </xdr:from>
    <xdr:ext cx="469744"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404428" y="17008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82181</xdr:rowOff>
    </xdr:from>
    <xdr:to>
      <xdr:col>46</xdr:col>
      <xdr:colOff>38100</xdr:colOff>
      <xdr:row>99</xdr:row>
      <xdr:rowOff>12331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88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3458</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515428" y="1697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151612</xdr:rowOff>
    </xdr:from>
    <xdr:to>
      <xdr:col>41</xdr:col>
      <xdr:colOff>101600</xdr:colOff>
      <xdr:row>98</xdr:row>
      <xdr:rowOff>81762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8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72889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7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118580</xdr:rowOff>
    </xdr:from>
    <xdr:to>
      <xdr:col>36</xdr:col>
      <xdr:colOff>165100</xdr:colOff>
      <xdr:row>98</xdr:row>
      <xdr:rowOff>48730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4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39857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4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81984</xdr:rowOff>
    </xdr:from>
    <xdr:to>
      <xdr:col>85</xdr:col>
      <xdr:colOff>127000</xdr:colOff>
      <xdr:row>39</xdr:row>
      <xdr:rowOff>83465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68534"/>
          <a:ext cx="838200" cy="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81984</xdr:rowOff>
    </xdr:from>
    <xdr:to>
      <xdr:col>81</xdr:col>
      <xdr:colOff>50800</xdr:colOff>
      <xdr:row>39</xdr:row>
      <xdr:rowOff>90780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68534"/>
          <a:ext cx="889000" cy="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90780</xdr:rowOff>
    </xdr:from>
    <xdr:to>
      <xdr:col>76</xdr:col>
      <xdr:colOff>114300</xdr:colOff>
      <xdr:row>39</xdr:row>
      <xdr:rowOff>96886</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flipV="1">
          <a:off x="13703300" y="6777330"/>
          <a:ext cx="889000" cy="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96886</xdr:rowOff>
    </xdr:from>
    <xdr:to>
      <xdr:col>71</xdr:col>
      <xdr:colOff>177800</xdr:colOff>
      <xdr:row>39</xdr:row>
      <xdr:rowOff>98182</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83436"/>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134718</xdr:rowOff>
    </xdr:from>
    <xdr:to>
      <xdr:col>67</xdr:col>
      <xdr:colOff>101600</xdr:colOff>
      <xdr:row>39</xdr:row>
      <xdr:rowOff>64868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4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81395</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42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32665</xdr:rowOff>
    </xdr:from>
    <xdr:to>
      <xdr:col>85</xdr:col>
      <xdr:colOff>177800</xdr:colOff>
      <xdr:row>39</xdr:row>
      <xdr:rowOff>134265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1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31184</xdr:rowOff>
    </xdr:from>
    <xdr:to>
      <xdr:col>81</xdr:col>
      <xdr:colOff>101600</xdr:colOff>
      <xdr:row>39</xdr:row>
      <xdr:rowOff>132784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1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149311</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49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39980</xdr:rowOff>
    </xdr:from>
    <xdr:to>
      <xdr:col>76</xdr:col>
      <xdr:colOff>165100</xdr:colOff>
      <xdr:row>39</xdr:row>
      <xdr:rowOff>141580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132707</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819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46086</xdr:rowOff>
    </xdr:from>
    <xdr:to>
      <xdr:col>72</xdr:col>
      <xdr:colOff>38100</xdr:colOff>
      <xdr:row>39</xdr:row>
      <xdr:rowOff>147686</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138813</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25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47382</xdr:rowOff>
    </xdr:from>
    <xdr:to>
      <xdr:col>67</xdr:col>
      <xdr:colOff>101600</xdr:colOff>
      <xdr:row>39</xdr:row>
      <xdr:rowOff>148982</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140109</xdr:rowOff>
    </xdr:from>
    <xdr:ext cx="313932"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57333" y="6826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118732</xdr:rowOff>
    </xdr:from>
    <xdr:to>
      <xdr:col>85</xdr:col>
      <xdr:colOff>127000</xdr:colOff>
      <xdr:row>76</xdr:row>
      <xdr:rowOff>135496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48932"/>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135496</xdr:rowOff>
    </xdr:from>
    <xdr:to>
      <xdr:col>81</xdr:col>
      <xdr:colOff>50800</xdr:colOff>
      <xdr:row>76</xdr:row>
      <xdr:rowOff>143103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65696"/>
          <a:ext cx="889000" cy="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143103</xdr:rowOff>
    </xdr:from>
    <xdr:to>
      <xdr:col>76</xdr:col>
      <xdr:colOff>114300</xdr:colOff>
      <xdr:row>76</xdr:row>
      <xdr:rowOff>147562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73303"/>
          <a:ext cx="889000" cy="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147562</xdr:rowOff>
    </xdr:from>
    <xdr:to>
      <xdr:col>71</xdr:col>
      <xdr:colOff>177800</xdr:colOff>
      <xdr:row>77</xdr:row>
      <xdr:rowOff>1308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77762"/>
          <a:ext cx="889000" cy="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154280</xdr:rowOff>
    </xdr:from>
    <xdr:to>
      <xdr:col>67</xdr:col>
      <xdr:colOff>101600</xdr:colOff>
      <xdr:row>75</xdr:row>
      <xdr:rowOff>84430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84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100957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6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67932</xdr:rowOff>
    </xdr:from>
    <xdr:to>
      <xdr:col>85</xdr:col>
      <xdr:colOff>177800</xdr:colOff>
      <xdr:row>76</xdr:row>
      <xdr:rowOff>169532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9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46359</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7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84696</xdr:rowOff>
    </xdr:from>
    <xdr:to>
      <xdr:col>81</xdr:col>
      <xdr:colOff>101600</xdr:colOff>
      <xdr:row>77</xdr:row>
      <xdr:rowOff>14846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5973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0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92303</xdr:rowOff>
    </xdr:from>
    <xdr:to>
      <xdr:col>76</xdr:col>
      <xdr:colOff>165100</xdr:colOff>
      <xdr:row>77</xdr:row>
      <xdr:rowOff>22453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2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13580</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1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96762</xdr:rowOff>
    </xdr:from>
    <xdr:to>
      <xdr:col>72</xdr:col>
      <xdr:colOff>38100</xdr:colOff>
      <xdr:row>77</xdr:row>
      <xdr:rowOff>26912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2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18039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1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5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40360</xdr:rowOff>
    </xdr:from>
    <xdr:to>
      <xdr:col>85</xdr:col>
      <xdr:colOff>127000</xdr:colOff>
      <xdr:row>98</xdr:row>
      <xdr:rowOff>77237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42460"/>
          <a:ext cx="838200" cy="3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27394</xdr:rowOff>
    </xdr:from>
    <xdr:to>
      <xdr:col>81</xdr:col>
      <xdr:colOff>50800</xdr:colOff>
      <xdr:row>98</xdr:row>
      <xdr:rowOff>40360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29494"/>
          <a:ext cx="889000" cy="1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159460</xdr:rowOff>
    </xdr:from>
    <xdr:to>
      <xdr:col>76</xdr:col>
      <xdr:colOff>114300</xdr:colOff>
      <xdr:row>98</xdr:row>
      <xdr:rowOff>27394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90110"/>
          <a:ext cx="889000" cy="3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159460</xdr:rowOff>
    </xdr:from>
    <xdr:to>
      <xdr:col>71</xdr:col>
      <xdr:colOff>177800</xdr:colOff>
      <xdr:row>98</xdr:row>
      <xdr:rowOff>48104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90110"/>
          <a:ext cx="889000" cy="6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26437</xdr:rowOff>
    </xdr:from>
    <xdr:to>
      <xdr:col>85</xdr:col>
      <xdr:colOff>177800</xdr:colOff>
      <xdr:row>98</xdr:row>
      <xdr:rowOff>128037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112814</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4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161010</xdr:rowOff>
    </xdr:from>
    <xdr:to>
      <xdr:col>81</xdr:col>
      <xdr:colOff>101600</xdr:colOff>
      <xdr:row>98</xdr:row>
      <xdr:rowOff>91160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9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82287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8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148044</xdr:rowOff>
    </xdr:from>
    <xdr:to>
      <xdr:col>76</xdr:col>
      <xdr:colOff>165100</xdr:colOff>
      <xdr:row>98</xdr:row>
      <xdr:rowOff>78194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7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69321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7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108660</xdr:rowOff>
    </xdr:from>
    <xdr:to>
      <xdr:col>72</xdr:col>
      <xdr:colOff>38100</xdr:colOff>
      <xdr:row>98</xdr:row>
      <xdr:rowOff>38810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3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29937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3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168754</xdr:rowOff>
    </xdr:from>
    <xdr:to>
      <xdr:col>67</xdr:col>
      <xdr:colOff>101600</xdr:colOff>
      <xdr:row>98</xdr:row>
      <xdr:rowOff>98904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9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90031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9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169418</xdr:rowOff>
    </xdr:from>
    <xdr:to>
      <xdr:col>98</xdr:col>
      <xdr:colOff>38100</xdr:colOff>
      <xdr:row>36</xdr:row>
      <xdr:rowOff>99568</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1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116095</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139174</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274"/>
          <a:ext cx="8382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139174</xdr:rowOff>
    </xdr:from>
    <xdr:to>
      <xdr:col>111</xdr:col>
      <xdr:colOff>177800</xdr:colOff>
      <xdr:row>58</xdr:row>
      <xdr:rowOff>139380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83274"/>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139288</xdr:rowOff>
    </xdr:from>
    <xdr:to>
      <xdr:col>107</xdr:col>
      <xdr:colOff>50800</xdr:colOff>
      <xdr:row>58</xdr:row>
      <xdr:rowOff>139380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388"/>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137414</xdr:rowOff>
    </xdr:from>
    <xdr:to>
      <xdr:col>102</xdr:col>
      <xdr:colOff>114300</xdr:colOff>
      <xdr:row>58</xdr:row>
      <xdr:rowOff>139288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1514"/>
          <a:ext cx="889000" cy="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133523</xdr:rowOff>
    </xdr:from>
    <xdr:to>
      <xdr:col>98</xdr:col>
      <xdr:colOff>38100</xdr:colOff>
      <xdr:row>58</xdr:row>
      <xdr:rowOff>63673</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0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80200</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8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88374</xdr:rowOff>
    </xdr:from>
    <xdr:to>
      <xdr:col>112</xdr:col>
      <xdr:colOff>38100</xdr:colOff>
      <xdr:row>59</xdr:row>
      <xdr:rowOff>18524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9651</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66333" y="101252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88580</xdr:rowOff>
    </xdr:from>
    <xdr:to>
      <xdr:col>107</xdr:col>
      <xdr:colOff>101600</xdr:colOff>
      <xdr:row>59</xdr:row>
      <xdr:rowOff>18730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9857</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77333" y="101254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88488</xdr:rowOff>
    </xdr:from>
    <xdr:to>
      <xdr:col>102</xdr:col>
      <xdr:colOff>165100</xdr:colOff>
      <xdr:row>59</xdr:row>
      <xdr:rowOff>18638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9765</xdr:rowOff>
    </xdr:from>
    <xdr:ext cx="313932"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88333" y="101253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86614</xdr:rowOff>
    </xdr:from>
    <xdr:to>
      <xdr:col>98</xdr:col>
      <xdr:colOff>38100</xdr:colOff>
      <xdr:row>59</xdr:row>
      <xdr:rowOff>16764</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7891</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23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88494</xdr:rowOff>
    </xdr:from>
    <xdr:to>
      <xdr:col>116</xdr:col>
      <xdr:colOff>63500</xdr:colOff>
      <xdr:row>77</xdr:row>
      <xdr:rowOff>53899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118694"/>
          <a:ext cx="838200" cy="13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19532</xdr:rowOff>
    </xdr:from>
    <xdr:to>
      <xdr:col>111</xdr:col>
      <xdr:colOff>177800</xdr:colOff>
      <xdr:row>77</xdr:row>
      <xdr:rowOff>53899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3049732"/>
          <a:ext cx="889000" cy="20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19532</xdr:rowOff>
    </xdr:from>
    <xdr:to>
      <xdr:col>107</xdr:col>
      <xdr:colOff>50800</xdr:colOff>
      <xdr:row>77</xdr:row>
      <xdr:rowOff>137680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49732"/>
          <a:ext cx="889000" cy="28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137680</xdr:rowOff>
    </xdr:from>
    <xdr:to>
      <xdr:col>102</xdr:col>
      <xdr:colOff>114300</xdr:colOff>
      <xdr:row>77</xdr:row>
      <xdr:rowOff>165188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339330"/>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158547</xdr:rowOff>
    </xdr:from>
    <xdr:to>
      <xdr:col>98</xdr:col>
      <xdr:colOff>38100</xdr:colOff>
      <xdr:row>74</xdr:row>
      <xdr:rowOff>88697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67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105224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4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37694</xdr:rowOff>
    </xdr:from>
    <xdr:to>
      <xdr:col>116</xdr:col>
      <xdr:colOff>114300</xdr:colOff>
      <xdr:row>76</xdr:row>
      <xdr:rowOff>139294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06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16121</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4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3099</xdr:rowOff>
    </xdr:from>
    <xdr:to>
      <xdr:col>112</xdr:col>
      <xdr:colOff>38100</xdr:colOff>
      <xdr:row>77</xdr:row>
      <xdr:rowOff>104699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20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95826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297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140183</xdr:rowOff>
    </xdr:from>
    <xdr:to>
      <xdr:col>107</xdr:col>
      <xdr:colOff>101600</xdr:colOff>
      <xdr:row>76</xdr:row>
      <xdr:rowOff>70334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989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61459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9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86880</xdr:rowOff>
    </xdr:from>
    <xdr:to>
      <xdr:col>102</xdr:col>
      <xdr:colOff>165100</xdr:colOff>
      <xdr:row>78</xdr:row>
      <xdr:rowOff>17030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8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8157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38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114388</xdr:rowOff>
    </xdr:from>
    <xdr:to>
      <xdr:col>98</xdr:col>
      <xdr:colOff>38100</xdr:colOff>
      <xdr:row>78</xdr:row>
      <xdr:rowOff>44538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31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35665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40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63,975</a:t>
          </a:r>
          <a:r>
            <a:rPr kumimoji="1" lang="ja-JP" altLang="en-US" sz="1300">
              <a:latin typeface="ＭＳ Ｐゴシック" panose="020B0600070205080204" pitchFamily="50" charset="-128"/>
              <a:ea typeface="ＭＳ Ｐゴシック" panose="020B0600070205080204" pitchFamily="50" charset="-128"/>
            </a:rPr>
            <a:t>円と前年度より増加したが、現在においても類似団体平均を下回る水準で推移してきている。今後も行政需要に応じた事務事業の見直し及び効率化により市民サービスの更なる向上を目指すとともに、定員適正化計画の取組みを図っていく。</a:t>
          </a:r>
        </a:p>
        <a:p>
          <a:r>
            <a:rPr kumimoji="1" lang="ja-JP" altLang="en-US" sz="1300">
              <a:latin typeface="ＭＳ Ｐゴシック" panose="020B0600070205080204" pitchFamily="50" charset="-128"/>
              <a:ea typeface="ＭＳ Ｐゴシック" panose="020B0600070205080204" pitchFamily="50" charset="-128"/>
            </a:rPr>
            <a:t>扶助費は前年度より</a:t>
          </a:r>
          <a:r>
            <a:rPr kumimoji="1" lang="en-US" altLang="ja-JP" sz="1300">
              <a:latin typeface="ＭＳ Ｐゴシック" panose="020B0600070205080204" pitchFamily="50" charset="-128"/>
              <a:ea typeface="ＭＳ Ｐゴシック" panose="020B0600070205080204" pitchFamily="50" charset="-128"/>
            </a:rPr>
            <a:t>16,336</a:t>
          </a:r>
          <a:r>
            <a:rPr kumimoji="1" lang="ja-JP" altLang="en-US" sz="1300">
              <a:latin typeface="ＭＳ Ｐゴシック" panose="020B0600070205080204" pitchFamily="50" charset="-128"/>
              <a:ea typeface="ＭＳ Ｐゴシック" panose="020B0600070205080204" pitchFamily="50" charset="-128"/>
            </a:rPr>
            <a:t>円増加し、住民一人当たり</a:t>
          </a:r>
          <a:r>
            <a:rPr kumimoji="1" lang="en-US" altLang="ja-JP" sz="1300">
              <a:latin typeface="ＭＳ Ｐゴシック" panose="020B0600070205080204" pitchFamily="50" charset="-128"/>
              <a:ea typeface="ＭＳ Ｐゴシック" panose="020B0600070205080204" pitchFamily="50" charset="-128"/>
            </a:rPr>
            <a:t>198,816</a:t>
          </a:r>
          <a:r>
            <a:rPr kumimoji="1" lang="ja-JP" altLang="en-US" sz="1300">
              <a:latin typeface="ＭＳ Ｐゴシック" panose="020B0600070205080204" pitchFamily="50" charset="-128"/>
              <a:ea typeface="ＭＳ Ｐゴシック" panose="020B0600070205080204" pitchFamily="50" charset="-128"/>
            </a:rPr>
            <a:t>円と類似団体内において</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番目に高い水準となっており、特に障がい福祉サービス費等給付費、児童手当事業等が増加している。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40,684</a:t>
          </a:r>
          <a:r>
            <a:rPr kumimoji="1" lang="ja-JP" altLang="en-US" sz="1300">
              <a:latin typeface="ＭＳ Ｐゴシック" panose="020B0600070205080204" pitchFamily="50" charset="-128"/>
              <a:ea typeface="ＭＳ Ｐゴシック" panose="020B0600070205080204" pitchFamily="50" charset="-128"/>
            </a:rPr>
            <a:t>円と前年度より減少した。減少した主な要因は豊見城市物価高騰生活者支援事業や電力・ガス・食料品等価格高騰重点支援事業等の皆減等が大きな要因となっている。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普通建設事業費（うち新規整備）は、住民一人当たり</a:t>
          </a:r>
          <a:r>
            <a:rPr kumimoji="1" lang="en-US" altLang="ja-JP" sz="1300">
              <a:latin typeface="ＭＳ Ｐゴシック" panose="020B0600070205080204" pitchFamily="50" charset="-128"/>
              <a:ea typeface="ＭＳ Ｐゴシック" panose="020B0600070205080204" pitchFamily="50" charset="-128"/>
            </a:rPr>
            <a:t>28,551</a:t>
          </a:r>
          <a:r>
            <a:rPr kumimoji="1" lang="ja-JP" altLang="en-US" sz="1300">
              <a:latin typeface="ＭＳ Ｐゴシック" panose="020B0600070205080204" pitchFamily="50" charset="-128"/>
              <a:ea typeface="ＭＳ Ｐゴシック" panose="020B0600070205080204" pitchFamily="50" charset="-128"/>
            </a:rPr>
            <a:t>円と前年度より大幅に減少しており、豊崎中学校建設事業や饒波川線整備事業（２工区）等の皆減等が大きな要因となっている。</a:t>
          </a:r>
        </a:p>
        <a:p>
          <a:r>
            <a:rPr kumimoji="1" lang="ja-JP" altLang="en-US" sz="1300">
              <a:latin typeface="ＭＳ Ｐゴシック" panose="020B0600070205080204" pitchFamily="50" charset="-128"/>
              <a:ea typeface="ＭＳ Ｐゴシック" panose="020B0600070205080204" pitchFamily="50" charset="-128"/>
            </a:rPr>
            <a:t>繰出金は、住民一人当たり</a:t>
          </a:r>
          <a:r>
            <a:rPr kumimoji="1" lang="en-US" altLang="ja-JP" sz="1300">
              <a:latin typeface="ＭＳ Ｐゴシック" panose="020B0600070205080204" pitchFamily="50" charset="-128"/>
              <a:ea typeface="ＭＳ Ｐゴシック" panose="020B0600070205080204" pitchFamily="50" charset="-128"/>
            </a:rPr>
            <a:t>32,344</a:t>
          </a:r>
          <a:r>
            <a:rPr kumimoji="1" lang="ja-JP" altLang="en-US" sz="1300">
              <a:latin typeface="ＭＳ Ｐゴシック" panose="020B0600070205080204" pitchFamily="50" charset="-128"/>
              <a:ea typeface="ＭＳ Ｐゴシック" panose="020B0600070205080204" pitchFamily="50" charset="-128"/>
            </a:rPr>
            <a:t>円と前年度より増加した。増加した主な要因は国民健康保険特別会計への繰出金の増であり、今後も国民健康保険税の適正化を図ることなどにより、普通会計の負担額を抑制するよう努めていく。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沖縄県豊見城市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65,889
65,295
19.33
32,771,308
32,200,180
482,975
14,369,656
29,773,095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16256</xdr:rowOff>
    </xdr:from>
    <xdr:to>
      <xdr:col>24</xdr:col>
      <xdr:colOff>63500</xdr:colOff>
      <xdr:row>35</xdr:row>
      <xdr:rowOff>48717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17006"/>
          <a:ext cx="8382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16256</xdr:rowOff>
    </xdr:from>
    <xdr:to>
      <xdr:col>19</xdr:col>
      <xdr:colOff>177800</xdr:colOff>
      <xdr:row>35</xdr:row>
      <xdr:rowOff>67005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17006"/>
          <a:ext cx="8890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35458</xdr:rowOff>
    </xdr:from>
    <xdr:to>
      <xdr:col>15</xdr:col>
      <xdr:colOff>50800</xdr:colOff>
      <xdr:row>35</xdr:row>
      <xdr:rowOff>67005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36208"/>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35458</xdr:rowOff>
    </xdr:from>
    <xdr:to>
      <xdr:col>10</xdr:col>
      <xdr:colOff>114300</xdr:colOff>
      <xdr:row>35</xdr:row>
      <xdr:rowOff>40031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36208"/>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88155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169367</xdr:rowOff>
    </xdr:from>
    <xdr:to>
      <xdr:col>24</xdr:col>
      <xdr:colOff>114300</xdr:colOff>
      <xdr:row>35</xdr:row>
      <xdr:rowOff>99517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9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147794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77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136906</xdr:rowOff>
    </xdr:from>
    <xdr:to>
      <xdr:col>20</xdr:col>
      <xdr:colOff>38100</xdr:colOff>
      <xdr:row>35</xdr:row>
      <xdr:rowOff>67056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6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83583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4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16205</xdr:rowOff>
    </xdr:from>
    <xdr:to>
      <xdr:col>15</xdr:col>
      <xdr:colOff>101600</xdr:colOff>
      <xdr:row>35</xdr:row>
      <xdr:rowOff>117805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134332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156108</xdr:rowOff>
    </xdr:from>
    <xdr:to>
      <xdr:col>10</xdr:col>
      <xdr:colOff>165100</xdr:colOff>
      <xdr:row>35</xdr:row>
      <xdr:rowOff>86258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8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102785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6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160681</xdr:rowOff>
    </xdr:from>
    <xdr:to>
      <xdr:col>6</xdr:col>
      <xdr:colOff>38100</xdr:colOff>
      <xdr:row>35</xdr:row>
      <xdr:rowOff>90831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8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81958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8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153573</xdr:rowOff>
    </xdr:from>
    <xdr:to>
      <xdr:col>24</xdr:col>
      <xdr:colOff>63500</xdr:colOff>
      <xdr:row>57</xdr:row>
      <xdr:rowOff>161868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26223"/>
          <a:ext cx="838200" cy="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31062</xdr:rowOff>
    </xdr:from>
    <xdr:to>
      <xdr:col>19</xdr:col>
      <xdr:colOff>177800</xdr:colOff>
      <xdr:row>57</xdr:row>
      <xdr:rowOff>153573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03712"/>
          <a:ext cx="889000" cy="122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31062</xdr:rowOff>
    </xdr:from>
    <xdr:to>
      <xdr:col>15</xdr:col>
      <xdr:colOff>50800</xdr:colOff>
      <xdr:row>57</xdr:row>
      <xdr:rowOff>108630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3712"/>
          <a:ext cx="889000" cy="7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152371</xdr:rowOff>
    </xdr:from>
    <xdr:to>
      <xdr:col>10</xdr:col>
      <xdr:colOff>114300</xdr:colOff>
      <xdr:row>57</xdr:row>
      <xdr:rowOff>108630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39221"/>
          <a:ext cx="889000" cy="64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106600</xdr:rowOff>
    </xdr:from>
    <xdr:to>
      <xdr:col>6</xdr:col>
      <xdr:colOff>38100</xdr:colOff>
      <xdr:row>53</xdr:row>
      <xdr:rowOff>36750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53277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79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111068</xdr:rowOff>
    </xdr:from>
    <xdr:to>
      <xdr:col>24</xdr:col>
      <xdr:colOff>114300</xdr:colOff>
      <xdr:row>58</xdr:row>
      <xdr:rowOff>41218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25995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102773</xdr:rowOff>
    </xdr:from>
    <xdr:to>
      <xdr:col>20</xdr:col>
      <xdr:colOff>38100</xdr:colOff>
      <xdr:row>58</xdr:row>
      <xdr:rowOff>32923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24050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6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151712</xdr:rowOff>
    </xdr:from>
    <xdr:to>
      <xdr:col>15</xdr:col>
      <xdr:colOff>101600</xdr:colOff>
      <xdr:row>57</xdr:row>
      <xdr:rowOff>81862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72989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4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57830</xdr:rowOff>
    </xdr:from>
    <xdr:to>
      <xdr:col>10</xdr:col>
      <xdr:colOff>165100</xdr:colOff>
      <xdr:row>57</xdr:row>
      <xdr:rowOff>159430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150557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2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101571</xdr:rowOff>
    </xdr:from>
    <xdr:to>
      <xdr:col>6</xdr:col>
      <xdr:colOff>38100</xdr:colOff>
      <xdr:row>54</xdr:row>
      <xdr:rowOff>31721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8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22848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8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10102</xdr:rowOff>
    </xdr:from>
    <xdr:to>
      <xdr:col>24</xdr:col>
      <xdr:colOff>63500</xdr:colOff>
      <xdr:row>73</xdr:row>
      <xdr:rowOff>135411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525952"/>
          <a:ext cx="838200" cy="1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94419</xdr:rowOff>
    </xdr:from>
    <xdr:to>
      <xdr:col>19</xdr:col>
      <xdr:colOff>177800</xdr:colOff>
      <xdr:row>73</xdr:row>
      <xdr:rowOff>135411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610269"/>
          <a:ext cx="889000" cy="4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94419</xdr:rowOff>
    </xdr:from>
    <xdr:to>
      <xdr:col>15</xdr:col>
      <xdr:colOff>50800</xdr:colOff>
      <xdr:row>73</xdr:row>
      <xdr:rowOff>155876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610269"/>
          <a:ext cx="889000" cy="6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155876</xdr:rowOff>
    </xdr:from>
    <xdr:to>
      <xdr:col>10</xdr:col>
      <xdr:colOff>114300</xdr:colOff>
      <xdr:row>76</xdr:row>
      <xdr:rowOff>28508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671726"/>
          <a:ext cx="889000" cy="38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26346</xdr:rowOff>
    </xdr:from>
    <xdr:to>
      <xdr:col>6</xdr:col>
      <xdr:colOff>38100</xdr:colOff>
      <xdr:row>77</xdr:row>
      <xdr:rowOff>127946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119073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32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130752</xdr:rowOff>
    </xdr:from>
    <xdr:to>
      <xdr:col>24</xdr:col>
      <xdr:colOff>114300</xdr:colOff>
      <xdr:row>73</xdr:row>
      <xdr:rowOff>60902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47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153629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326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84611</xdr:rowOff>
    </xdr:from>
    <xdr:to>
      <xdr:col>20</xdr:col>
      <xdr:colOff>38100</xdr:colOff>
      <xdr:row>74</xdr:row>
      <xdr:rowOff>14761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60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31288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375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43619</xdr:rowOff>
    </xdr:from>
    <xdr:to>
      <xdr:col>15</xdr:col>
      <xdr:colOff>101600</xdr:colOff>
      <xdr:row>73</xdr:row>
      <xdr:rowOff>145219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55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161746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33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105076</xdr:rowOff>
    </xdr:from>
    <xdr:to>
      <xdr:col>10</xdr:col>
      <xdr:colOff>165100</xdr:colOff>
      <xdr:row>74</xdr:row>
      <xdr:rowOff>35226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62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51753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396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149158</xdr:rowOff>
    </xdr:from>
    <xdr:to>
      <xdr:col>6</xdr:col>
      <xdr:colOff>38100</xdr:colOff>
      <xdr:row>76</xdr:row>
      <xdr:rowOff>79308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0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95836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783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93599</xdr:rowOff>
    </xdr:from>
    <xdr:to>
      <xdr:col>24</xdr:col>
      <xdr:colOff>63500</xdr:colOff>
      <xdr:row>98</xdr:row>
      <xdr:rowOff>104949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95699"/>
          <a:ext cx="838200" cy="1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93599</xdr:rowOff>
    </xdr:from>
    <xdr:to>
      <xdr:col>19</xdr:col>
      <xdr:colOff>177800</xdr:colOff>
      <xdr:row>98</xdr:row>
      <xdr:rowOff>95991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95699"/>
          <a:ext cx="889000" cy="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95991</xdr:rowOff>
    </xdr:from>
    <xdr:to>
      <xdr:col>15</xdr:col>
      <xdr:colOff>50800</xdr:colOff>
      <xdr:row>98</xdr:row>
      <xdr:rowOff>104153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98091"/>
          <a:ext cx="889000" cy="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104153</xdr:rowOff>
    </xdr:from>
    <xdr:to>
      <xdr:col>10</xdr:col>
      <xdr:colOff>114300</xdr:colOff>
      <xdr:row>98</xdr:row>
      <xdr:rowOff>130544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6253"/>
          <a:ext cx="889000" cy="2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160844</xdr:rowOff>
    </xdr:from>
    <xdr:to>
      <xdr:col>6</xdr:col>
      <xdr:colOff>38100</xdr:colOff>
      <xdr:row>98</xdr:row>
      <xdr:rowOff>90994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79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107521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6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54149</xdr:rowOff>
    </xdr:from>
    <xdr:to>
      <xdr:col>24</xdr:col>
      <xdr:colOff>114300</xdr:colOff>
      <xdr:row>98</xdr:row>
      <xdr:rowOff>155749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42799</xdr:rowOff>
    </xdr:from>
    <xdr:to>
      <xdr:col>20</xdr:col>
      <xdr:colOff>38100</xdr:colOff>
      <xdr:row>98</xdr:row>
      <xdr:rowOff>144399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135526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3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45191</xdr:rowOff>
    </xdr:from>
    <xdr:to>
      <xdr:col>15</xdr:col>
      <xdr:colOff>101600</xdr:colOff>
      <xdr:row>98</xdr:row>
      <xdr:rowOff>146791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137918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53353</xdr:rowOff>
    </xdr:from>
    <xdr:to>
      <xdr:col>10</xdr:col>
      <xdr:colOff>165100</xdr:colOff>
      <xdr:row>98</xdr:row>
      <xdr:rowOff>154953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146080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4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79744</xdr:rowOff>
    </xdr:from>
    <xdr:to>
      <xdr:col>6</xdr:col>
      <xdr:colOff>38100</xdr:colOff>
      <xdr:row>99</xdr:row>
      <xdr:rowOff>9894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1021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7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17145</xdr:rowOff>
    </xdr:from>
    <xdr:to>
      <xdr:col>55</xdr:col>
      <xdr:colOff>0</xdr:colOff>
      <xdr:row>39</xdr:row>
      <xdr:rowOff>17272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03695"/>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3810</xdr:rowOff>
    </xdr:from>
    <xdr:to>
      <xdr:col>50</xdr:col>
      <xdr:colOff>114300</xdr:colOff>
      <xdr:row>39</xdr:row>
      <xdr:rowOff>17272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90360"/>
          <a:ext cx="889000"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3810</xdr:rowOff>
    </xdr:from>
    <xdr:to>
      <xdr:col>45</xdr:col>
      <xdr:colOff>177800</xdr:colOff>
      <xdr:row>39</xdr:row>
      <xdr:rowOff>6477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9036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6477</xdr:rowOff>
    </xdr:from>
    <xdr:to>
      <xdr:col>41</xdr:col>
      <xdr:colOff>50800</xdr:colOff>
      <xdr:row>39</xdr:row>
      <xdr:rowOff>8890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9302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167022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137795</xdr:rowOff>
    </xdr:from>
    <xdr:to>
      <xdr:col>55</xdr:col>
      <xdr:colOff>50800</xdr:colOff>
      <xdr:row>39</xdr:row>
      <xdr:rowOff>67945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137922</xdr:rowOff>
    </xdr:from>
    <xdr:to>
      <xdr:col>50</xdr:col>
      <xdr:colOff>165100</xdr:colOff>
      <xdr:row>39</xdr:row>
      <xdr:rowOff>68072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5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59199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45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124460</xdr:rowOff>
    </xdr:from>
    <xdr:to>
      <xdr:col>46</xdr:col>
      <xdr:colOff>38100</xdr:colOff>
      <xdr:row>39</xdr:row>
      <xdr:rowOff>54610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45737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32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127127</xdr:rowOff>
    </xdr:from>
    <xdr:to>
      <xdr:col>41</xdr:col>
      <xdr:colOff>101600</xdr:colOff>
      <xdr:row>39</xdr:row>
      <xdr:rowOff>57277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4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48404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34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129540</xdr:rowOff>
    </xdr:from>
    <xdr:to>
      <xdr:col>36</xdr:col>
      <xdr:colOff>165100</xdr:colOff>
      <xdr:row>39</xdr:row>
      <xdr:rowOff>59690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50817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37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40297</xdr:rowOff>
    </xdr:from>
    <xdr:to>
      <xdr:col>55</xdr:col>
      <xdr:colOff>0</xdr:colOff>
      <xdr:row>58</xdr:row>
      <xdr:rowOff>93828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984397"/>
          <a:ext cx="838200" cy="5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35420</xdr:rowOff>
    </xdr:from>
    <xdr:to>
      <xdr:col>50</xdr:col>
      <xdr:colOff>114300</xdr:colOff>
      <xdr:row>58</xdr:row>
      <xdr:rowOff>93828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79520"/>
          <a:ext cx="889000" cy="5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118973</xdr:rowOff>
    </xdr:from>
    <xdr:to>
      <xdr:col>45</xdr:col>
      <xdr:colOff>177800</xdr:colOff>
      <xdr:row>58</xdr:row>
      <xdr:rowOff>35420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891623"/>
          <a:ext cx="889000" cy="8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118973</xdr:rowOff>
    </xdr:from>
    <xdr:to>
      <xdr:col>41</xdr:col>
      <xdr:colOff>50800</xdr:colOff>
      <xdr:row>58</xdr:row>
      <xdr:rowOff>92113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91623"/>
          <a:ext cx="889000" cy="14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98463</xdr:rowOff>
    </xdr:from>
    <xdr:to>
      <xdr:col>36</xdr:col>
      <xdr:colOff>165100</xdr:colOff>
      <xdr:row>54</xdr:row>
      <xdr:rowOff>28613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18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45140</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896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160947</xdr:rowOff>
    </xdr:from>
    <xdr:to>
      <xdr:col>55</xdr:col>
      <xdr:colOff>50800</xdr:colOff>
      <xdr:row>58</xdr:row>
      <xdr:rowOff>91097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3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139374</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1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43028</xdr:rowOff>
    </xdr:from>
    <xdr:to>
      <xdr:col>50</xdr:col>
      <xdr:colOff>165100</xdr:colOff>
      <xdr:row>58</xdr:row>
      <xdr:rowOff>144628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135755</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79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156070</xdr:rowOff>
    </xdr:from>
    <xdr:to>
      <xdr:col>46</xdr:col>
      <xdr:colOff>38100</xdr:colOff>
      <xdr:row>58</xdr:row>
      <xdr:rowOff>86220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2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77347</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2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68173</xdr:rowOff>
    </xdr:from>
    <xdr:to>
      <xdr:col>41</xdr:col>
      <xdr:colOff>101600</xdr:colOff>
      <xdr:row>57</xdr:row>
      <xdr:rowOff>169773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4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14850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616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41313</xdr:rowOff>
    </xdr:from>
    <xdr:to>
      <xdr:col>36</xdr:col>
      <xdr:colOff>165100</xdr:colOff>
      <xdr:row>58</xdr:row>
      <xdr:rowOff>142913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8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134040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164351</xdr:rowOff>
    </xdr:from>
    <xdr:to>
      <xdr:col>55</xdr:col>
      <xdr:colOff>0</xdr:colOff>
      <xdr:row>78</xdr:row>
      <xdr:rowOff>140424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66001"/>
          <a:ext cx="838200" cy="14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98210</xdr:rowOff>
    </xdr:from>
    <xdr:to>
      <xdr:col>50</xdr:col>
      <xdr:colOff>114300</xdr:colOff>
      <xdr:row>77</xdr:row>
      <xdr:rowOff>164351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99860"/>
          <a:ext cx="889000" cy="6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98210</xdr:rowOff>
    </xdr:from>
    <xdr:to>
      <xdr:col>45</xdr:col>
      <xdr:colOff>177800</xdr:colOff>
      <xdr:row>78</xdr:row>
      <xdr:rowOff>143090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99860"/>
          <a:ext cx="889000" cy="2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98858</xdr:rowOff>
    </xdr:from>
    <xdr:to>
      <xdr:col>41</xdr:col>
      <xdr:colOff>50800</xdr:colOff>
      <xdr:row>78</xdr:row>
      <xdr:rowOff>143090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00508"/>
          <a:ext cx="889000" cy="21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8395</xdr:rowOff>
    </xdr:from>
    <xdr:to>
      <xdr:col>36</xdr:col>
      <xdr:colOff>165100</xdr:colOff>
      <xdr:row>74</xdr:row>
      <xdr:rowOff>109995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6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126522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47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89624</xdr:rowOff>
    </xdr:from>
    <xdr:to>
      <xdr:col>55</xdr:col>
      <xdr:colOff>50800</xdr:colOff>
      <xdr:row>79</xdr:row>
      <xdr:rowOff>19774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6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4551</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7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113551</xdr:rowOff>
    </xdr:from>
    <xdr:to>
      <xdr:col>50</xdr:col>
      <xdr:colOff>165100</xdr:colOff>
      <xdr:row>78</xdr:row>
      <xdr:rowOff>43701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1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34828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0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47410</xdr:rowOff>
    </xdr:from>
    <xdr:to>
      <xdr:col>46</xdr:col>
      <xdr:colOff>38100</xdr:colOff>
      <xdr:row>77</xdr:row>
      <xdr:rowOff>149010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140137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4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92290</xdr:rowOff>
    </xdr:from>
    <xdr:to>
      <xdr:col>41</xdr:col>
      <xdr:colOff>101600</xdr:colOff>
      <xdr:row>79</xdr:row>
      <xdr:rowOff>22440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6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13567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5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48058</xdr:rowOff>
    </xdr:from>
    <xdr:to>
      <xdr:col>36</xdr:col>
      <xdr:colOff>165100</xdr:colOff>
      <xdr:row>77</xdr:row>
      <xdr:rowOff>149658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140785</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80093</xdr:rowOff>
    </xdr:from>
    <xdr:to>
      <xdr:col>55</xdr:col>
      <xdr:colOff>0</xdr:colOff>
      <xdr:row>98</xdr:row>
      <xdr:rowOff>33096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10743"/>
          <a:ext cx="838200" cy="12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56147</xdr:rowOff>
    </xdr:from>
    <xdr:to>
      <xdr:col>50</xdr:col>
      <xdr:colOff>114300</xdr:colOff>
      <xdr:row>98</xdr:row>
      <xdr:rowOff>33096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686797"/>
          <a:ext cx="889000" cy="14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56147</xdr:rowOff>
    </xdr:from>
    <xdr:to>
      <xdr:col>45</xdr:col>
      <xdr:colOff>177800</xdr:colOff>
      <xdr:row>98</xdr:row>
      <xdr:rowOff>67005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86797"/>
          <a:ext cx="889000" cy="18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67005</xdr:rowOff>
    </xdr:from>
    <xdr:to>
      <xdr:col>41</xdr:col>
      <xdr:colOff>50800</xdr:colOff>
      <xdr:row>98</xdr:row>
      <xdr:rowOff>88664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69105"/>
          <a:ext cx="889000" cy="2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84271</xdr:rowOff>
    </xdr:from>
    <xdr:to>
      <xdr:col>36</xdr:col>
      <xdr:colOff>165100</xdr:colOff>
      <xdr:row>96</xdr:row>
      <xdr:rowOff>14421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30948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29293</xdr:rowOff>
    </xdr:from>
    <xdr:to>
      <xdr:col>55</xdr:col>
      <xdr:colOff>50800</xdr:colOff>
      <xdr:row>97</xdr:row>
      <xdr:rowOff>130893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5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7720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3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153746</xdr:rowOff>
    </xdr:from>
    <xdr:to>
      <xdr:col>50</xdr:col>
      <xdr:colOff>165100</xdr:colOff>
      <xdr:row>98</xdr:row>
      <xdr:rowOff>83896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8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75023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7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5347</xdr:rowOff>
    </xdr:from>
    <xdr:to>
      <xdr:col>46</xdr:col>
      <xdr:colOff>38100</xdr:colOff>
      <xdr:row>97</xdr:row>
      <xdr:rowOff>106947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98074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2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16205</xdr:rowOff>
    </xdr:from>
    <xdr:to>
      <xdr:col>41</xdr:col>
      <xdr:colOff>101600</xdr:colOff>
      <xdr:row>98</xdr:row>
      <xdr:rowOff>117805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1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108932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1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37864</xdr:rowOff>
    </xdr:from>
    <xdr:to>
      <xdr:col>36</xdr:col>
      <xdr:colOff>165100</xdr:colOff>
      <xdr:row>98</xdr:row>
      <xdr:rowOff>139464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3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130591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3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23876</xdr:rowOff>
    </xdr:from>
    <xdr:to>
      <xdr:col>85</xdr:col>
      <xdr:colOff>127000</xdr:colOff>
      <xdr:row>38</xdr:row>
      <xdr:rowOff>61919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38976"/>
          <a:ext cx="838200" cy="3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29534</xdr:rowOff>
    </xdr:from>
    <xdr:to>
      <xdr:col>81</xdr:col>
      <xdr:colOff>50800</xdr:colOff>
      <xdr:row>38</xdr:row>
      <xdr:rowOff>61919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44634"/>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29534</xdr:rowOff>
    </xdr:from>
    <xdr:to>
      <xdr:col>76</xdr:col>
      <xdr:colOff>114300</xdr:colOff>
      <xdr:row>38</xdr:row>
      <xdr:rowOff>68225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44634"/>
          <a:ext cx="889000" cy="3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67596</xdr:rowOff>
    </xdr:from>
    <xdr:to>
      <xdr:col>71</xdr:col>
      <xdr:colOff>177800</xdr:colOff>
      <xdr:row>38</xdr:row>
      <xdr:rowOff>68225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82696"/>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104959</xdr:rowOff>
    </xdr:from>
    <xdr:to>
      <xdr:col>67</xdr:col>
      <xdr:colOff>101600</xdr:colOff>
      <xdr:row>37</xdr:row>
      <xdr:rowOff>35109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7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51636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05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144526</xdr:rowOff>
    </xdr:from>
    <xdr:to>
      <xdr:col>85</xdr:col>
      <xdr:colOff>177800</xdr:colOff>
      <xdr:row>38</xdr:row>
      <xdr:rowOff>74676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59453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03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11119</xdr:rowOff>
    </xdr:from>
    <xdr:to>
      <xdr:col>81</xdr:col>
      <xdr:colOff>101600</xdr:colOff>
      <xdr:row>38</xdr:row>
      <xdr:rowOff>112719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2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103846</xdr:rowOff>
    </xdr:from>
    <xdr:ext cx="469744"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46428" y="661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150184</xdr:rowOff>
    </xdr:from>
    <xdr:to>
      <xdr:col>76</xdr:col>
      <xdr:colOff>165100</xdr:colOff>
      <xdr:row>38</xdr:row>
      <xdr:rowOff>80334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93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71461</xdr:rowOff>
    </xdr:from>
    <xdr:ext cx="469744"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57428" y="6586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17425</xdr:rowOff>
    </xdr:from>
    <xdr:to>
      <xdr:col>72</xdr:col>
      <xdr:colOff>38100</xdr:colOff>
      <xdr:row>38</xdr:row>
      <xdr:rowOff>119025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3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110152</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68428" y="662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16796</xdr:rowOff>
    </xdr:from>
    <xdr:to>
      <xdr:col>67</xdr:col>
      <xdr:colOff>101600</xdr:colOff>
      <xdr:row>38</xdr:row>
      <xdr:rowOff>118396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3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109523</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79428" y="662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119367</xdr:rowOff>
    </xdr:from>
    <xdr:to>
      <xdr:col>85</xdr:col>
      <xdr:colOff>127000</xdr:colOff>
      <xdr:row>56</xdr:row>
      <xdr:rowOff>96558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034767"/>
          <a:ext cx="838200" cy="66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119367</xdr:rowOff>
    </xdr:from>
    <xdr:to>
      <xdr:col>81</xdr:col>
      <xdr:colOff>50800</xdr:colOff>
      <xdr:row>56</xdr:row>
      <xdr:rowOff>108865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034767"/>
          <a:ext cx="889000" cy="67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108865</xdr:rowOff>
    </xdr:from>
    <xdr:to>
      <xdr:col>76</xdr:col>
      <xdr:colOff>114300</xdr:colOff>
      <xdr:row>57</xdr:row>
      <xdr:rowOff>150914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10065"/>
          <a:ext cx="889000" cy="21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148742</xdr:rowOff>
    </xdr:from>
    <xdr:to>
      <xdr:col>71</xdr:col>
      <xdr:colOff>177800</xdr:colOff>
      <xdr:row>57</xdr:row>
      <xdr:rowOff>150914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749942"/>
          <a:ext cx="889000" cy="17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159576</xdr:rowOff>
    </xdr:from>
    <xdr:to>
      <xdr:col>67</xdr:col>
      <xdr:colOff>101600</xdr:colOff>
      <xdr:row>57</xdr:row>
      <xdr:rowOff>89726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80853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85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45758</xdr:rowOff>
    </xdr:from>
    <xdr:to>
      <xdr:col>85</xdr:col>
      <xdr:colOff>177800</xdr:colOff>
      <xdr:row>56</xdr:row>
      <xdr:rowOff>147358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64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68635</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49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68567</xdr:rowOff>
    </xdr:from>
    <xdr:to>
      <xdr:col>81</xdr:col>
      <xdr:colOff>101600</xdr:colOff>
      <xdr:row>52</xdr:row>
      <xdr:rowOff>170167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898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15244</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875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58065</xdr:rowOff>
    </xdr:from>
    <xdr:to>
      <xdr:col>76</xdr:col>
      <xdr:colOff>165100</xdr:colOff>
      <xdr:row>56</xdr:row>
      <xdr:rowOff>159665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65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4742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43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100114</xdr:rowOff>
    </xdr:from>
    <xdr:to>
      <xdr:col>72</xdr:col>
      <xdr:colOff>38100</xdr:colOff>
      <xdr:row>58</xdr:row>
      <xdr:rowOff>30264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7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46791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64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97942</xdr:rowOff>
    </xdr:from>
    <xdr:to>
      <xdr:col>67</xdr:col>
      <xdr:colOff>101600</xdr:colOff>
      <xdr:row>57</xdr:row>
      <xdr:rowOff>28092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69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44619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47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81984</xdr:rowOff>
    </xdr:from>
    <xdr:to>
      <xdr:col>85</xdr:col>
      <xdr:colOff>127000</xdr:colOff>
      <xdr:row>79</xdr:row>
      <xdr:rowOff>83465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26534"/>
          <a:ext cx="838200" cy="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81984</xdr:rowOff>
    </xdr:from>
    <xdr:to>
      <xdr:col>81</xdr:col>
      <xdr:colOff>50800</xdr:colOff>
      <xdr:row>79</xdr:row>
      <xdr:rowOff>90779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26534"/>
          <a:ext cx="889000" cy="8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90779</xdr:rowOff>
    </xdr:from>
    <xdr:to>
      <xdr:col>76</xdr:col>
      <xdr:colOff>114300</xdr:colOff>
      <xdr:row>79</xdr:row>
      <xdr:rowOff>96887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35329"/>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96887</xdr:rowOff>
    </xdr:from>
    <xdr:to>
      <xdr:col>71</xdr:col>
      <xdr:colOff>177800</xdr:colOff>
      <xdr:row>79</xdr:row>
      <xdr:rowOff>98182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41437"/>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134717</xdr:rowOff>
    </xdr:from>
    <xdr:to>
      <xdr:col>67</xdr:col>
      <xdr:colOff>101600</xdr:colOff>
      <xdr:row>79</xdr:row>
      <xdr:rowOff>64867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07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81394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8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32665</xdr:rowOff>
    </xdr:from>
    <xdr:to>
      <xdr:col>85</xdr:col>
      <xdr:colOff>177800</xdr:colOff>
      <xdr:row>79</xdr:row>
      <xdr:rowOff>134265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31184</xdr:rowOff>
    </xdr:from>
    <xdr:to>
      <xdr:col>81</xdr:col>
      <xdr:colOff>101600</xdr:colOff>
      <xdr:row>79</xdr:row>
      <xdr:rowOff>132784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7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149311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46428" y="1335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39979</xdr:rowOff>
    </xdr:from>
    <xdr:to>
      <xdr:col>76</xdr:col>
      <xdr:colOff>165100</xdr:colOff>
      <xdr:row>79</xdr:row>
      <xdr:rowOff>141579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8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132706</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77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46087</xdr:rowOff>
    </xdr:from>
    <xdr:to>
      <xdr:col>72</xdr:col>
      <xdr:colOff>38100</xdr:colOff>
      <xdr:row>79</xdr:row>
      <xdr:rowOff>147687</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138814</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3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47382</xdr:rowOff>
    </xdr:from>
    <xdr:to>
      <xdr:col>67</xdr:col>
      <xdr:colOff>101600</xdr:colOff>
      <xdr:row>79</xdr:row>
      <xdr:rowOff>148982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140109</xdr:rowOff>
    </xdr:from>
    <xdr:ext cx="313932"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57333" y="136846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118732</xdr:rowOff>
    </xdr:from>
    <xdr:to>
      <xdr:col>85</xdr:col>
      <xdr:colOff>127000</xdr:colOff>
      <xdr:row>96</xdr:row>
      <xdr:rowOff>135496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77932"/>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135496</xdr:rowOff>
    </xdr:from>
    <xdr:to>
      <xdr:col>81</xdr:col>
      <xdr:colOff>50800</xdr:colOff>
      <xdr:row>96</xdr:row>
      <xdr:rowOff>143103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594696"/>
          <a:ext cx="889000" cy="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143103</xdr:rowOff>
    </xdr:from>
    <xdr:to>
      <xdr:col>76</xdr:col>
      <xdr:colOff>114300</xdr:colOff>
      <xdr:row>96</xdr:row>
      <xdr:rowOff>147562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02303"/>
          <a:ext cx="889000" cy="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147562</xdr:rowOff>
    </xdr:from>
    <xdr:to>
      <xdr:col>71</xdr:col>
      <xdr:colOff>177800</xdr:colOff>
      <xdr:row>97</xdr:row>
      <xdr:rowOff>1308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06762"/>
          <a:ext cx="889000" cy="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154229</xdr:rowOff>
    </xdr:from>
    <xdr:to>
      <xdr:col>67</xdr:col>
      <xdr:colOff>101600</xdr:colOff>
      <xdr:row>95</xdr:row>
      <xdr:rowOff>84379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100906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04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67932</xdr:rowOff>
    </xdr:from>
    <xdr:to>
      <xdr:col>85</xdr:col>
      <xdr:colOff>177800</xdr:colOff>
      <xdr:row>96</xdr:row>
      <xdr:rowOff>169532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2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46359</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0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84696</xdr:rowOff>
    </xdr:from>
    <xdr:to>
      <xdr:col>81</xdr:col>
      <xdr:colOff>101600</xdr:colOff>
      <xdr:row>97</xdr:row>
      <xdr:rowOff>14846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4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5973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3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92303</xdr:rowOff>
    </xdr:from>
    <xdr:to>
      <xdr:col>76</xdr:col>
      <xdr:colOff>165100</xdr:colOff>
      <xdr:row>97</xdr:row>
      <xdr:rowOff>22453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5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13580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96762</xdr:rowOff>
    </xdr:from>
    <xdr:to>
      <xdr:col>72</xdr:col>
      <xdr:colOff>38100</xdr:colOff>
      <xdr:row>97</xdr:row>
      <xdr:rowOff>26912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5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18039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4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8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総務費は、前年度より減少し、類似団体より低い水準となっている。ふるさとづくり基金積立金やふるさと納税推進事業等の減が大きな要因となっている。</a:t>
          </a:r>
        </a:p>
        <a:p>
          <a:r>
            <a:rPr kumimoji="1" lang="ja-JP" altLang="en-US" sz="1300">
              <a:latin typeface="ＭＳ Ｐゴシック" panose="020B0600070205080204" pitchFamily="50" charset="-128"/>
              <a:ea typeface="ＭＳ Ｐゴシック" panose="020B0600070205080204" pitchFamily="50" charset="-128"/>
            </a:rPr>
            <a:t>民生費は、前年度より増加し、類似団体内より大幅に高い水準となっている。増加の主な要因は定額減税補足給付金事業（調整給付）の皆増や、障害福祉サービス費等給付費の増となっている。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商工費は、前年度より減少し、類似団体より低い水準となっている。豊見城市物価高騰生活者支援事業の皆減が大きな要因となっている。</a:t>
          </a:r>
        </a:p>
        <a:p>
          <a:r>
            <a:rPr kumimoji="1" lang="ja-JP" altLang="en-US" sz="1300">
              <a:latin typeface="ＭＳ Ｐゴシック" panose="020B0600070205080204" pitchFamily="50" charset="-128"/>
              <a:ea typeface="ＭＳ Ｐゴシック" panose="020B0600070205080204" pitchFamily="50" charset="-128"/>
            </a:rPr>
            <a:t>教育費は、前年度より大幅に減少したものの、類似団体内より高い水準となっている。豊崎中学校建設事業の減が大きな要因となっている。</a:t>
          </a:r>
        </a:p>
        <a:p>
          <a:r>
            <a:rPr kumimoji="1" lang="ja-JP" altLang="en-US" sz="1300">
              <a:latin typeface="ＭＳ Ｐゴシック" panose="020B0600070205080204" pitchFamily="50" charset="-128"/>
              <a:ea typeface="ＭＳ Ｐゴシック" panose="020B0600070205080204" pitchFamily="50" charset="-128"/>
            </a:rPr>
            <a:t>公債費の伸びはほぼ横ばいで現時点では類似団体内平均と同水準にあるものの、豊崎中学校建設事業や防災型立体駐車場整備事業等により将来的には増加が見込まれることから、各事業の緊急性及び必要性を精査のうえ、将来の財政運営に影響を及ぼすことがないよう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沖縄県豊見城市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標準財政規模に対する実質収支額の比率が前年度より</a:t>
          </a:r>
          <a:r>
            <a:rPr kumimoji="1" lang="en-US" altLang="ja-JP" sz="1300">
              <a:solidFill>
                <a:sysClr val="windowText" lastClr="000000"/>
              </a:solidFill>
              <a:latin typeface="ＭＳ ゴシック" pitchFamily="49" charset="-128"/>
              <a:ea typeface="ＭＳ ゴシック" pitchFamily="49" charset="-128"/>
            </a:rPr>
            <a:t>1.17</a:t>
          </a:r>
          <a:r>
            <a:rPr kumimoji="1" lang="ja-JP" altLang="en-US" sz="1300">
              <a:solidFill>
                <a:sysClr val="windowText" lastClr="000000"/>
              </a:solidFill>
              <a:latin typeface="ＭＳ ゴシック" pitchFamily="49" charset="-128"/>
              <a:ea typeface="ＭＳ ゴシック" pitchFamily="49" charset="-128"/>
            </a:rPr>
            <a:t>ポイント上回る要因は、歳入決算額、歳出決算額ともに減少したが、翌年度への繰越金が大幅に減少したことにより、実質収支額が増加したため。</a:t>
          </a:r>
          <a:endParaRPr kumimoji="1" lang="en-US" altLang="ja-JP" sz="1300">
            <a:solidFill>
              <a:sysClr val="windowText" lastClr="000000"/>
            </a:solidFill>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財政調整基金残高は、前年度より</a:t>
          </a:r>
          <a:r>
            <a:rPr kumimoji="1" lang="en-US" altLang="ja-JP" sz="1300">
              <a:latin typeface="ＭＳ ゴシック" pitchFamily="49" charset="-128"/>
              <a:ea typeface="ＭＳ ゴシック" pitchFamily="49" charset="-128"/>
            </a:rPr>
            <a:t>0.33</a:t>
          </a:r>
          <a:r>
            <a:rPr kumimoji="1" lang="ja-JP" altLang="en-US" sz="1300">
              <a:latin typeface="ＭＳ ゴシック" pitchFamily="49" charset="-128"/>
              <a:ea typeface="ＭＳ ゴシック" pitchFamily="49" charset="-128"/>
            </a:rPr>
            <a:t>ポイント改善している。物価高騰や人口増加に伴う扶助費の増加、地方債発行による公債費の増加等の影響により、義務的経費の割合が増加傾向にあるため、引き続き健全な財政運営となるよう事業の取捨選択を目指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沖縄県豊見城市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一般会計は、固定資産税をはじめとする市税や地方特例交付金等の増により実質収支が増となった。</a:t>
          </a:r>
        </a:p>
        <a:p>
          <a:r>
            <a:rPr kumimoji="1" lang="ja-JP" altLang="en-US" sz="1400">
              <a:latin typeface="ＭＳ ゴシック" pitchFamily="49" charset="-128"/>
              <a:ea typeface="ＭＳ ゴシック" pitchFamily="49" charset="-128"/>
            </a:rPr>
            <a:t>　国民健康保険特別会計において、平成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までは実質収支が赤字となっていたが、令和元年度に旧庁舎等の財産売払いを行うことで累積赤字を解消したため、令和元年度から赤字額が発生していない状況である。しかし、国民健康保険基金残高が年々減少しているため、国保税の見直しを図り一般会計からの繰入金に頼ることのないよう努めていく。</a:t>
          </a:r>
        </a:p>
        <a:p>
          <a:r>
            <a:rPr kumimoji="1" lang="ja-JP" altLang="en-US" sz="1400">
              <a:latin typeface="ＭＳ ゴシック" pitchFamily="49" charset="-128"/>
              <a:ea typeface="ＭＳ ゴシック" pitchFamily="49" charset="-128"/>
            </a:rPr>
            <a:t>　その他の特別会計及び公営企業会計については、今後も引き続き適正な料金体系の検討や経費削減を図り、一般会計からの繰入金をできる限り減らしていくよう努める。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沖縄県豊見城市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市役所庁舎、消防庁舎、豊見城中学校の改築事業などの近年の大型整備事業の本格償還の影響を受け、元利償還金が増加している。</a:t>
          </a:r>
        </a:p>
        <a:p>
          <a:r>
            <a:rPr kumimoji="1" lang="ja-JP" altLang="en-US" sz="1400">
              <a:latin typeface="ＭＳ ゴシック" pitchFamily="49" charset="-128"/>
              <a:ea typeface="ＭＳ ゴシック" pitchFamily="49" charset="-128"/>
            </a:rPr>
            <a:t>　今後も豊崎中学校や防災型立体駐車場の整備事業に係る元利償還金の本格償還が予定されていることから、事業の緊急性及び必要性等をしっかりと見極めた上で、地方債の新規発行をできるだけ抑えて、実質公債費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満期一括償還地方債を利用していない理由としては、償還期限の満了の日において元金の全部を償還する財力の見通しが不明なため。</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沖縄県豊見城市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地方債の現在高は前年度と比べ減少したが、充当可能財源等が軒並み減少したため、将来負担費比率の分子は前年度と比べ増加している。</a:t>
          </a:r>
        </a:p>
        <a:p>
          <a:r>
            <a:rPr kumimoji="1" lang="ja-JP" altLang="en-US" sz="1400">
              <a:latin typeface="ＭＳ ゴシック" pitchFamily="49" charset="-128"/>
              <a:ea typeface="ＭＳ ゴシック" pitchFamily="49" charset="-128"/>
            </a:rPr>
            <a:t>　今後も、小中学校の長寿命化事業、給食センター整備事業、防災型立体駐車場整備事業等の大型事業が控えていることから、地方債の新規発行抑制に努めるとともに、基金残高の適正化を図り、将来の財政運営に支障を及ぼすことのないよう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沖縄県豊見城市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地方税や地方交付税、地方消費税交付金等の増に伴い財政調整基金及び減債基金が増加した一方、ふるさと納税の減によるふるさとづくり基金の減少等の影響で、基金全体として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42,151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税や地方交付税、地方消費税交付金等の増により収支は改善されていくと思われるが、現在建設中の防災施設や、今後予定している学校の長寿命化事業があることから、これらの事業の起債償還が始まると公債費の負担も大きくなることが予想される。また、堅調な人口の伸びにより、子育て支援に係る扶助費等も増加傾向にあるため、今後はより一層、財政調整基金の取崩しを抑制し、計画的に積立額の増加に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ふるさとづくり基金：豊見城市に心を寄せ、又は豊見城市のまちづくりに共感を持つ個人及び団体から寄附金を募り、豊見城市の将来像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である「ひと・そら・みどりがつなぐ響（とよ）むまち　とみぐすく」の達成に資する事業に充てるため。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こども未来基金：親と子が健やかに暮らすことができる切れ目のない子育て支援施策の充実を図る事業に充てるため。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改良住宅整備基金：豊見城市改良住宅の整備に要する資金に充てるため。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ふるさとづくり基金：ふるさとづくり寄附金が減額となった。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こども未来基金：令和３年度より創設し、ふるさとづくり寄附金等を財源として積立ていたが、ふるさとづくり寄附金の減額に伴い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改良住宅整備基金：改良住宅の老朽化に伴い維持管理費が増加しているため、減額となった。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ふるさとづくり基金：寄附額が減少傾向にあるので、更なる返礼品の充実を図り本市の魅力等を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し、積立を継続していく。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こども未来基金：ふるさとづくり寄附金のほか個人及び法人・団体等からの寄附を募り、子育て支援施策の充実を図るため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積立を継続していく。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改良住宅整備基金：今後においても老朽化に伴う維持管理費の増加や長寿命化による改修等が控えていることから、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積立を継続していく。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地方税や地方交付税、地方消費税交付金等の増に伴い歳計剰余金処分が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千円となったことによる前年度比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151,251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2,477,476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税や地方交付税、地方消費税交付金等の増により収支は改善されていくと思われるが、現在建設中の防災施設や、今後予定している学校の長寿命化事業があることから、これらの事業の起債償還が始まると公債費の負担も大きくなることが予想される。また、堅調な人口の伸びにより、子育て支援に係る扶助費等も増加傾向にあるため、今後はより一層、財政調整基金の取崩しを抑制し、計画的に積立額の増加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条例分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千円（減債基金条例において毎年度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千円以上積み立てることとなっている）及び臨時財政対策債償還基金費等に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74,735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今後も公債費の増額が見込まれるため、それに備え毎年度計画的に積み立てる。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473CA4B-51C8-4D21-954C-1B4C2F5DD5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B11896B-8DBC-4D58-91C6-71490BF22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A09AA7B-E115-4F9D-B373-7479A7D052C8}"/>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C4E2D48-4A7B-4306-8482-DB3DA7AF3F1D}"/>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A2C536A-9470-449D-A13F-E57E9F61BF48}"/>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378A24B-72B8-4629-9D9D-95E784BA40AB}"/>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沖縄県豊見城市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70BBBCC-0ACF-4B39-B0B1-32D65EAD244B}"/>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0F6F0DD-F5A9-40E7-8187-AA29DC95D102}"/>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7317944-D46E-498C-B8CE-6974BBBF4319}"/>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2EAFD75-76F3-4AE6-BD65-267420C0164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00A918C-0668-4723-A93C-3FF2DA6E994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37DD92F-CD4B-4388-99E8-E6C5B0903DBF}"/>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65,889
65,295
19.33
32,771,308
32,200,180
482,975
14,369,656
29,773,095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2F950F3-DFBC-4EDF-86C0-FCA2FDBB47F3}"/>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704EDA4-D121-4E7E-B3CB-4AB5318F52D4}"/>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6BB5386-9323-47E2-8823-7CE3E4988C2C}"/>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17E9191-3D30-4B07-AAD5-88A370F9A771}"/>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7B37EF9-EDEF-4906-B29D-5A8D0A9E8175}"/>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D7171F4-0769-4481-BB96-DF8B220FF52F}"/>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CCC9A20-9443-4132-80E8-BDBB98825853}"/>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409A6C4-4F08-4E2F-BF79-764492D648AF}"/>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89E8981-22C9-47EF-8161-F419B2F83B46}"/>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60AD857-AC00-44DF-9E80-7DABE173E769}"/>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A6A64F5-72CE-41D3-8564-E2B2F6075CDA}"/>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7230AC4-D251-4906-9A07-4A4E03428DEF}"/>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B877199-6FEE-459F-844E-E9D1F06CC12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4C9DC92-F545-47F6-9705-0EDEF97D8662}"/>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5EEE963-FA3B-493C-9F4D-7A329901D21C}"/>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7983C95-8014-4FD8-AC1E-11AEDAF9C74C}"/>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92161D6-845A-4925-8BEE-144D35D80817}"/>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EE369F8-067A-46EB-8C1C-B460051BD03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19C4BC7-EA57-4CA7-AE91-9C32247276F2}"/>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B3BB8C6-2FBD-405C-A4C6-4D02D088F385}"/>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A575500-3718-4B59-997A-A8BAD465AD3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889D833D-D97D-4209-A501-E3761E11D8B7}"/>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BF88F7B-13B8-4533-A9EE-A0F0BF2D42CA}"/>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5EE7D57-3CB4-4961-A473-45B3D86618F5}"/>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319F8B2-67BF-427F-B584-C59FE5B9F59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455407B-0553-4F8F-8BDF-B9A861CECC54}"/>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71F5807-C9C9-4961-940C-41A50CDF760F}"/>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43D995A-A3BE-4BB8-94AE-2E5D78B833C7}"/>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E154A64-1DB3-400B-836B-F5779529426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85190FD-14CC-4F3A-9A95-763FE5A01411}"/>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C141599-56A7-4278-A20C-A3A3D531F611}"/>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1CC638D-0C09-48BA-ACDD-8E1D9E391ECE}"/>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02562B9-235D-432A-B898-24AB5DA7A93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AB4AC6F-BE9B-44E3-9586-CD48529F9CF2}"/>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FF26BDE-1FB8-4F05-954E-A3B13AF7DBE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0">
              <a:solidFill>
                <a:schemeClr val="dk1"/>
              </a:solidFill>
              <a:effectLst/>
              <a:latin typeface="+mn-ea"/>
              <a:ea typeface="+mn-ea"/>
              <a:cs typeface="+mn-cs"/>
            </a:rPr>
            <a:t>　児童・生徒の増による学校施設等の新設及び増改築の実施により、有形固定資産減価償却率は、類似団体内平均値及び県平均を大幅に下回っている。近年では、新庁舎、新消防庁舎の建設や、上田小学校及び豊見城中学校の改築を行った。また</a:t>
          </a:r>
          <a:r>
            <a:rPr kumimoji="1" lang="ja-JP" altLang="ja-JP" sz="1000" b="0">
              <a:solidFill>
                <a:schemeClr val="tx1"/>
              </a:solidFill>
              <a:effectLst/>
              <a:latin typeface="+mn-ea"/>
              <a:ea typeface="+mn-ea"/>
              <a:cs typeface="+mn-cs"/>
            </a:rPr>
            <a:t>、</a:t>
          </a:r>
          <a:r>
            <a:rPr kumimoji="1" lang="ja-JP" altLang="en-US" sz="1000" b="0">
              <a:solidFill>
                <a:schemeClr val="tx1"/>
              </a:solidFill>
              <a:effectLst/>
              <a:latin typeface="+mn-ea"/>
              <a:ea typeface="+mn-ea"/>
              <a:cs typeface="+mn-cs"/>
            </a:rPr>
            <a:t>令和</a:t>
          </a:r>
          <a:r>
            <a:rPr kumimoji="1" lang="en-US" altLang="ja-JP" sz="1000" b="0">
              <a:solidFill>
                <a:schemeClr val="tx1"/>
              </a:solidFill>
              <a:effectLst/>
              <a:latin typeface="+mn-ea"/>
              <a:ea typeface="+mn-ea"/>
              <a:cs typeface="+mn-cs"/>
            </a:rPr>
            <a:t>5</a:t>
          </a:r>
          <a:r>
            <a:rPr kumimoji="1" lang="ja-JP" altLang="ja-JP" sz="1000" b="0">
              <a:solidFill>
                <a:schemeClr val="tx1"/>
              </a:solidFill>
              <a:effectLst/>
              <a:latin typeface="+mn-ea"/>
              <a:ea typeface="+mn-ea"/>
              <a:cs typeface="+mn-cs"/>
            </a:rPr>
            <a:t>年度豊崎中学校が建設され</a:t>
          </a:r>
          <a:r>
            <a:rPr kumimoji="1" lang="ja-JP" altLang="en-US" sz="1000" b="0" strike="noStrike" baseline="0">
              <a:solidFill>
                <a:schemeClr val="tx1"/>
              </a:solidFill>
              <a:effectLst/>
              <a:latin typeface="+mn-ea"/>
              <a:ea typeface="+mn-ea"/>
              <a:cs typeface="+mn-cs"/>
            </a:rPr>
            <a:t>、令和</a:t>
          </a:r>
          <a:r>
            <a:rPr kumimoji="1" lang="en-US" altLang="ja-JP" sz="1000" b="0">
              <a:solidFill>
                <a:schemeClr val="tx1"/>
              </a:solidFill>
              <a:effectLst/>
              <a:latin typeface="+mn-ea"/>
              <a:ea typeface="+mn-ea"/>
              <a:cs typeface="+mn-cs"/>
            </a:rPr>
            <a:t>6</a:t>
          </a:r>
          <a:r>
            <a:rPr kumimoji="1" lang="ja-JP" altLang="en-US" sz="1000" b="0">
              <a:solidFill>
                <a:schemeClr val="tx1"/>
              </a:solidFill>
              <a:effectLst/>
              <a:latin typeface="+mn-ea"/>
              <a:ea typeface="+mn-ea"/>
              <a:cs typeface="+mn-cs"/>
            </a:rPr>
            <a:t>年度から令和</a:t>
          </a:r>
          <a:r>
            <a:rPr kumimoji="1" lang="en-US" altLang="ja-JP" sz="1000" b="0">
              <a:solidFill>
                <a:schemeClr val="tx1"/>
              </a:solidFill>
              <a:effectLst/>
              <a:latin typeface="+mn-ea"/>
              <a:ea typeface="+mn-ea"/>
              <a:cs typeface="+mn-cs"/>
            </a:rPr>
            <a:t>8</a:t>
          </a:r>
          <a:r>
            <a:rPr kumimoji="1" lang="ja-JP" altLang="en-US" sz="1000" b="0">
              <a:solidFill>
                <a:schemeClr val="tx1"/>
              </a:solidFill>
              <a:effectLst/>
              <a:latin typeface="+mn-ea"/>
              <a:ea typeface="+mn-ea"/>
              <a:cs typeface="+mn-cs"/>
            </a:rPr>
            <a:t>年度にかけて立体駐車場が建設される</a:t>
          </a:r>
          <a:r>
            <a:rPr kumimoji="1" lang="ja-JP" altLang="ja-JP" sz="1000" b="0">
              <a:solidFill>
                <a:schemeClr val="tx1"/>
              </a:solidFill>
              <a:effectLst/>
              <a:latin typeface="+mn-ea"/>
              <a:ea typeface="+mn-ea"/>
              <a:cs typeface="+mn-cs"/>
            </a:rPr>
            <a:t>ことから、有形固定資産減価償却率は今後も低い値で推移することが予想される。</a:t>
          </a:r>
          <a:endParaRPr lang="ja-JP" altLang="ja-JP" sz="1000">
            <a:solidFill>
              <a:schemeClr val="tx1"/>
            </a:solidFill>
            <a:effectLst/>
            <a:latin typeface="+mn-ea"/>
            <a:ea typeface="+mn-ea"/>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B155DC9-1E92-407B-AEFC-78BFADACFA5E}"/>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A61F800-D8A9-4AB6-9825-C3B6D49C2164}"/>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D9B958F-0FE4-487C-9C08-1D013D5E36C2}"/>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2F812A2E-939D-4B59-9BAD-60F5EE92D051}"/>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6FE6B5CD-4FCB-45AF-98F2-69A78B0B7764}"/>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90B8A38E-9942-48AD-B20B-BFE8E3ABA48E}"/>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4299AD9C-AAE6-48B4-A1F8-FE2CFEA2C0FD}"/>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C3A9005-CF4B-4F1E-ACCA-F5AE614A9B86}"/>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4E8CC9A-C0C9-46A1-8887-CC5FB65BE703}"/>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6315B43-DDEF-4A8E-9ED3-BF89613E4F0F}"/>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66442671-73C1-4EA7-A9D2-5A8401387A78}"/>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4E31EB7-C11F-4B57-9547-6BCB946792A8}"/>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B888405-91A5-4A56-B651-CD4914944EE2}"/>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C142D90-1624-4EB9-95B5-D664612FCC6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4CFD1CF5-63F8-4F6E-8402-990B6486DCB8}"/>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B1B36069-D9E9-4D51-A261-F25FC5FA2C1D}"/>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AA7B8D25-AFCA-4687-84A1-CF90224B8DDE}"/>
            </a:ext>
          </a:extLst>
        </xdr:cNvPr>
        <xdr:cNvCxnSpPr/>
      </xdr:nvCxnSpPr>
      <xdr:spPr>
        <a:xfrm flipV="1">
          <a:off x="4760595" y="4508923"/>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D8CB081A-FC13-45D8-997C-CA1E1C98585A}"/>
            </a:ext>
          </a:extLst>
        </xdr:cNvPr>
        <xdr:cNvSpPr txBox="1"/>
      </xdr:nvSpPr>
      <xdr:spPr>
        <a:xfrm>
          <a:off x="4813300" y="597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47078CC0-C3F7-40E1-9EF5-202E4AD13893}"/>
            </a:ext>
          </a:extLst>
        </xdr:cNvPr>
        <xdr:cNvCxnSpPr/>
      </xdr:nvCxnSpPr>
      <xdr:spPr>
        <a:xfrm>
          <a:off x="4673600" y="596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1DF7F5D1-15EE-40F0-A78E-72FDDEDCA7EF}"/>
            </a:ext>
          </a:extLst>
        </xdr:cNvPr>
        <xdr:cNvSpPr txBox="1"/>
      </xdr:nvSpPr>
      <xdr:spPr>
        <a:xfrm>
          <a:off x="4813300" y="428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B9EA7A29-5D3A-4136-8008-5A0CA1EF70EE}"/>
            </a:ext>
          </a:extLst>
        </xdr:cNvPr>
        <xdr:cNvCxnSpPr/>
      </xdr:nvCxnSpPr>
      <xdr:spPr>
        <a:xfrm>
          <a:off x="4673600" y="4508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5C0815A3-454D-4CE9-9BDA-B1AF952D792D}"/>
            </a:ext>
          </a:extLst>
        </xdr:cNvPr>
        <xdr:cNvSpPr txBox="1"/>
      </xdr:nvSpPr>
      <xdr:spPr>
        <a:xfrm>
          <a:off x="4813300" y="5408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FA9A424E-4576-4B15-9200-1E56A8A6539D}"/>
            </a:ext>
          </a:extLst>
        </xdr:cNvPr>
        <xdr:cNvSpPr/>
      </xdr:nvSpPr>
      <xdr:spPr>
        <a:xfrm>
          <a:off x="4711700" y="542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B6A5D7F2-8A41-4664-833F-9CD1DAA62536}"/>
            </a:ext>
          </a:extLst>
        </xdr:cNvPr>
        <xdr:cNvSpPr/>
      </xdr:nvSpPr>
      <xdr:spPr>
        <a:xfrm>
          <a:off x="4000500" y="539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58DFEBD6-A602-4246-9775-8452DA5ACD0E}"/>
            </a:ext>
          </a:extLst>
        </xdr:cNvPr>
        <xdr:cNvSpPr/>
      </xdr:nvSpPr>
      <xdr:spPr>
        <a:xfrm>
          <a:off x="3238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EA41F545-7B74-4957-9C8D-2D8715825DF5}"/>
            </a:ext>
          </a:extLst>
        </xdr:cNvPr>
        <xdr:cNvSpPr/>
      </xdr:nvSpPr>
      <xdr:spPr>
        <a:xfrm>
          <a:off x="2476500" y="534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57CAA87E-C2CD-4A88-B7B1-7E4E789E92DD}"/>
            </a:ext>
          </a:extLst>
        </xdr:cNvPr>
        <xdr:cNvSpPr/>
      </xdr:nvSpPr>
      <xdr:spPr>
        <a:xfrm>
          <a:off x="1714500" y="52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7E7FDA2-FE28-4A2E-806C-87C033EC1463}"/>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F7514A6-C60F-4A2C-B723-3B1B96B7132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367D457-FB77-40C8-A154-C26434C7493E}"/>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3647A1F-C070-484C-A63B-FAC7E898A6DE}"/>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7A84105-F063-47B0-A346-D2074CAA1F7D}"/>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30480</xdr:rowOff>
    </xdr:from>
    <xdr:to>
      <xdr:col>23</xdr:col>
      <xdr:colOff>136525</xdr:colOff>
      <xdr:row>27</xdr:row>
      <xdr:rowOff>132080</xdr:rowOff>
    </xdr:to>
    <xdr:sp macro="" textlink="">
      <xdr:nvSpPr>
        <xdr:cNvPr id="81" name="楕円 80">
          <a:extLst>
            <a:ext uri="{FF2B5EF4-FFF2-40B4-BE49-F238E27FC236}">
              <a16:creationId xmlns:a16="http://schemas.microsoft.com/office/drawing/2014/main" id="{24122AE5-B9FC-4872-8AFF-F8AEE464BB25}"/>
            </a:ext>
          </a:extLst>
        </xdr:cNvPr>
        <xdr:cNvSpPr/>
      </xdr:nvSpPr>
      <xdr:spPr>
        <a:xfrm>
          <a:off x="4711700" y="465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53357</xdr:rowOff>
    </xdr:from>
    <xdr:ext cx="405111" cy="259045"/>
    <xdr:sp macro="" textlink="">
      <xdr:nvSpPr>
        <xdr:cNvPr id="82" name="有形固定資産減価償却率該当値テキスト">
          <a:extLst>
            <a:ext uri="{FF2B5EF4-FFF2-40B4-BE49-F238E27FC236}">
              <a16:creationId xmlns:a16="http://schemas.microsoft.com/office/drawing/2014/main" id="{09C76B4B-D225-4220-A06E-286EA4A8A1C1}"/>
            </a:ext>
          </a:extLst>
        </xdr:cNvPr>
        <xdr:cNvSpPr txBox="1"/>
      </xdr:nvSpPr>
      <xdr:spPr>
        <a:xfrm>
          <a:off x="4813300" y="451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137160</xdr:rowOff>
    </xdr:from>
    <xdr:to>
      <xdr:col>19</xdr:col>
      <xdr:colOff>187325</xdr:colOff>
      <xdr:row>27</xdr:row>
      <xdr:rowOff>67310</xdr:rowOff>
    </xdr:to>
    <xdr:sp macro="" textlink="">
      <xdr:nvSpPr>
        <xdr:cNvPr id="83" name="楕円 82">
          <a:extLst>
            <a:ext uri="{FF2B5EF4-FFF2-40B4-BE49-F238E27FC236}">
              <a16:creationId xmlns:a16="http://schemas.microsoft.com/office/drawing/2014/main" id="{62B8B28B-49B3-4C9F-B329-358DDBFA8078}"/>
            </a:ext>
          </a:extLst>
        </xdr:cNvPr>
        <xdr:cNvSpPr/>
      </xdr:nvSpPr>
      <xdr:spPr>
        <a:xfrm>
          <a:off x="4000500" y="459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16510</xdr:rowOff>
    </xdr:from>
    <xdr:to>
      <xdr:col>23</xdr:col>
      <xdr:colOff>85725</xdr:colOff>
      <xdr:row>27</xdr:row>
      <xdr:rowOff>81280</xdr:rowOff>
    </xdr:to>
    <xdr:cxnSp macro="">
      <xdr:nvCxnSpPr>
        <xdr:cNvPr id="84" name="直線コネクタ 83">
          <a:extLst>
            <a:ext uri="{FF2B5EF4-FFF2-40B4-BE49-F238E27FC236}">
              <a16:creationId xmlns:a16="http://schemas.microsoft.com/office/drawing/2014/main" id="{4C20461A-7361-4B9B-A643-FA38474070BA}"/>
            </a:ext>
          </a:extLst>
        </xdr:cNvPr>
        <xdr:cNvCxnSpPr/>
      </xdr:nvCxnSpPr>
      <xdr:spPr>
        <a:xfrm>
          <a:off x="4051300" y="4645660"/>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144357</xdr:rowOff>
    </xdr:from>
    <xdr:to>
      <xdr:col>15</xdr:col>
      <xdr:colOff>187325</xdr:colOff>
      <xdr:row>27</xdr:row>
      <xdr:rowOff>74507</xdr:rowOff>
    </xdr:to>
    <xdr:sp macro="" textlink="">
      <xdr:nvSpPr>
        <xdr:cNvPr id="85" name="楕円 84">
          <a:extLst>
            <a:ext uri="{FF2B5EF4-FFF2-40B4-BE49-F238E27FC236}">
              <a16:creationId xmlns:a16="http://schemas.microsoft.com/office/drawing/2014/main" id="{CE9801CC-9A03-4FAA-A836-56BC834B3808}"/>
            </a:ext>
          </a:extLst>
        </xdr:cNvPr>
        <xdr:cNvSpPr/>
      </xdr:nvSpPr>
      <xdr:spPr>
        <a:xfrm>
          <a:off x="3238500" y="460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16510</xdr:rowOff>
    </xdr:from>
    <xdr:to>
      <xdr:col>19</xdr:col>
      <xdr:colOff>136525</xdr:colOff>
      <xdr:row>27</xdr:row>
      <xdr:rowOff>23707</xdr:rowOff>
    </xdr:to>
    <xdr:cxnSp macro="">
      <xdr:nvCxnSpPr>
        <xdr:cNvPr id="86" name="直線コネクタ 85">
          <a:extLst>
            <a:ext uri="{FF2B5EF4-FFF2-40B4-BE49-F238E27FC236}">
              <a16:creationId xmlns:a16="http://schemas.microsoft.com/office/drawing/2014/main" id="{3B8FCD40-DD4E-4F02-BFFB-DF580F083A33}"/>
            </a:ext>
          </a:extLst>
        </xdr:cNvPr>
        <xdr:cNvCxnSpPr/>
      </xdr:nvCxnSpPr>
      <xdr:spPr>
        <a:xfrm flipV="1">
          <a:off x="3289300" y="4645660"/>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75988</xdr:rowOff>
    </xdr:from>
    <xdr:to>
      <xdr:col>11</xdr:col>
      <xdr:colOff>187325</xdr:colOff>
      <xdr:row>27</xdr:row>
      <xdr:rowOff>6138</xdr:rowOff>
    </xdr:to>
    <xdr:sp macro="" textlink="">
      <xdr:nvSpPr>
        <xdr:cNvPr id="87" name="楕円 86">
          <a:extLst>
            <a:ext uri="{FF2B5EF4-FFF2-40B4-BE49-F238E27FC236}">
              <a16:creationId xmlns:a16="http://schemas.microsoft.com/office/drawing/2014/main" id="{6DF262B3-0DF2-4DAE-964D-22ABCF906F4E}"/>
            </a:ext>
          </a:extLst>
        </xdr:cNvPr>
        <xdr:cNvSpPr/>
      </xdr:nvSpPr>
      <xdr:spPr>
        <a:xfrm>
          <a:off x="2476500" y="453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126788</xdr:rowOff>
    </xdr:from>
    <xdr:to>
      <xdr:col>15</xdr:col>
      <xdr:colOff>136525</xdr:colOff>
      <xdr:row>27</xdr:row>
      <xdr:rowOff>23707</xdr:rowOff>
    </xdr:to>
    <xdr:cxnSp macro="">
      <xdr:nvCxnSpPr>
        <xdr:cNvPr id="88" name="直線コネクタ 87">
          <a:extLst>
            <a:ext uri="{FF2B5EF4-FFF2-40B4-BE49-F238E27FC236}">
              <a16:creationId xmlns:a16="http://schemas.microsoft.com/office/drawing/2014/main" id="{4672F9AA-E85E-4464-AAB0-CBBEDDDB7C57}"/>
            </a:ext>
          </a:extLst>
        </xdr:cNvPr>
        <xdr:cNvCxnSpPr/>
      </xdr:nvCxnSpPr>
      <xdr:spPr>
        <a:xfrm>
          <a:off x="2527300" y="4584488"/>
          <a:ext cx="762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18415</xdr:rowOff>
    </xdr:from>
    <xdr:to>
      <xdr:col>7</xdr:col>
      <xdr:colOff>187325</xdr:colOff>
      <xdr:row>26</xdr:row>
      <xdr:rowOff>120015</xdr:rowOff>
    </xdr:to>
    <xdr:sp macro="" textlink="">
      <xdr:nvSpPr>
        <xdr:cNvPr id="89" name="楕円 88">
          <a:extLst>
            <a:ext uri="{FF2B5EF4-FFF2-40B4-BE49-F238E27FC236}">
              <a16:creationId xmlns:a16="http://schemas.microsoft.com/office/drawing/2014/main" id="{86256AC0-E161-4462-AD73-35197E205669}"/>
            </a:ext>
          </a:extLst>
        </xdr:cNvPr>
        <xdr:cNvSpPr/>
      </xdr:nvSpPr>
      <xdr:spPr>
        <a:xfrm>
          <a:off x="1714500" y="447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69215</xdr:rowOff>
    </xdr:from>
    <xdr:to>
      <xdr:col>11</xdr:col>
      <xdr:colOff>136525</xdr:colOff>
      <xdr:row>26</xdr:row>
      <xdr:rowOff>126788</xdr:rowOff>
    </xdr:to>
    <xdr:cxnSp macro="">
      <xdr:nvCxnSpPr>
        <xdr:cNvPr id="90" name="直線コネクタ 89">
          <a:extLst>
            <a:ext uri="{FF2B5EF4-FFF2-40B4-BE49-F238E27FC236}">
              <a16:creationId xmlns:a16="http://schemas.microsoft.com/office/drawing/2014/main" id="{8E1709AC-B059-45AE-B766-049252D93AF8}"/>
            </a:ext>
          </a:extLst>
        </xdr:cNvPr>
        <xdr:cNvCxnSpPr/>
      </xdr:nvCxnSpPr>
      <xdr:spPr>
        <a:xfrm>
          <a:off x="1765300" y="4526915"/>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B92F08DC-9204-4E6D-A938-75B91E4CB0C4}"/>
            </a:ext>
          </a:extLst>
        </xdr:cNvPr>
        <xdr:cNvSpPr txBox="1"/>
      </xdr:nvSpPr>
      <xdr:spPr>
        <a:xfrm>
          <a:off x="3836044" y="5482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13247BAA-FD56-4415-949D-8F4D1D709AD4}"/>
            </a:ext>
          </a:extLst>
        </xdr:cNvPr>
        <xdr:cNvSpPr txBox="1"/>
      </xdr:nvSpPr>
      <xdr:spPr>
        <a:xfrm>
          <a:off x="3086744"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8E4E5A31-8716-4F7D-B06C-647AEBED0B03}"/>
            </a:ext>
          </a:extLst>
        </xdr:cNvPr>
        <xdr:cNvSpPr txBox="1"/>
      </xdr:nvSpPr>
      <xdr:spPr>
        <a:xfrm>
          <a:off x="2324744" y="5436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3E2630D4-0572-40B8-A5C7-922921DD08C1}"/>
            </a:ext>
          </a:extLst>
        </xdr:cNvPr>
        <xdr:cNvSpPr txBox="1"/>
      </xdr:nvSpPr>
      <xdr:spPr>
        <a:xfrm>
          <a:off x="1562744" y="53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83837</xdr:rowOff>
    </xdr:from>
    <xdr:ext cx="405111" cy="259045"/>
    <xdr:sp macro="" textlink="">
      <xdr:nvSpPr>
        <xdr:cNvPr id="95" name="n_1mainValue有形固定資産減価償却率">
          <a:extLst>
            <a:ext uri="{FF2B5EF4-FFF2-40B4-BE49-F238E27FC236}">
              <a16:creationId xmlns:a16="http://schemas.microsoft.com/office/drawing/2014/main" id="{ACF60237-19A6-4E76-AF82-080A33B06409}"/>
            </a:ext>
          </a:extLst>
        </xdr:cNvPr>
        <xdr:cNvSpPr txBox="1"/>
      </xdr:nvSpPr>
      <xdr:spPr>
        <a:xfrm>
          <a:off x="3836044" y="437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91034</xdr:rowOff>
    </xdr:from>
    <xdr:ext cx="405111" cy="259045"/>
    <xdr:sp macro="" textlink="">
      <xdr:nvSpPr>
        <xdr:cNvPr id="96" name="n_2mainValue有形固定資産減価償却率">
          <a:extLst>
            <a:ext uri="{FF2B5EF4-FFF2-40B4-BE49-F238E27FC236}">
              <a16:creationId xmlns:a16="http://schemas.microsoft.com/office/drawing/2014/main" id="{3DF904B5-2DB4-4678-8679-B69A3D4CC686}"/>
            </a:ext>
          </a:extLst>
        </xdr:cNvPr>
        <xdr:cNvSpPr txBox="1"/>
      </xdr:nvSpPr>
      <xdr:spPr>
        <a:xfrm>
          <a:off x="3086744" y="437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22665</xdr:rowOff>
    </xdr:from>
    <xdr:ext cx="405111" cy="259045"/>
    <xdr:sp macro="" textlink="">
      <xdr:nvSpPr>
        <xdr:cNvPr id="97" name="n_3mainValue有形固定資産減価償却率">
          <a:extLst>
            <a:ext uri="{FF2B5EF4-FFF2-40B4-BE49-F238E27FC236}">
              <a16:creationId xmlns:a16="http://schemas.microsoft.com/office/drawing/2014/main" id="{54CFF041-CC47-46B0-A95E-90F93D87FF22}"/>
            </a:ext>
          </a:extLst>
        </xdr:cNvPr>
        <xdr:cNvSpPr txBox="1"/>
      </xdr:nvSpPr>
      <xdr:spPr>
        <a:xfrm>
          <a:off x="2324744" y="4308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136542</xdr:rowOff>
    </xdr:from>
    <xdr:ext cx="405111" cy="259045"/>
    <xdr:sp macro="" textlink="">
      <xdr:nvSpPr>
        <xdr:cNvPr id="98" name="n_4mainValue有形固定資産減価償却率">
          <a:extLst>
            <a:ext uri="{FF2B5EF4-FFF2-40B4-BE49-F238E27FC236}">
              <a16:creationId xmlns:a16="http://schemas.microsoft.com/office/drawing/2014/main" id="{DC2F756B-7105-41E9-9CDA-1D85F156224D}"/>
            </a:ext>
          </a:extLst>
        </xdr:cNvPr>
        <xdr:cNvSpPr txBox="1"/>
      </xdr:nvSpPr>
      <xdr:spPr>
        <a:xfrm>
          <a:off x="1562744" y="425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65D89698-4C62-4ABD-9586-EB02AFAAA9D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833EB86-4BA7-489C-8BBC-76F3B46DF6F7}"/>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2E83B38-A21A-47EC-865E-B970211FE12F}"/>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80ADA2C-54EC-4ADD-A34B-D07429DE04AD}"/>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532C914-66FA-42A8-A57D-949AC8BD2755}"/>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CFCF0BC-D505-4EC0-A2A3-AA8A00829391}"/>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16219968-44DD-4B2C-B83B-774A5F433711}"/>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BB30E159-548F-441B-BC8B-4B194FE4E06C}"/>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BE6FEB51-A10F-4A37-87FA-4CB2255A45D5}"/>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07F8E3C-C11A-45CF-BA1B-9CA9B7605A78}"/>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7BB766C-5E23-4C04-9072-E41375326AC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7D86EE9-0A49-468D-9977-0EB95BBD291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8F352FC-7BE1-4AF1-8034-85642A132171}"/>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tx1"/>
              </a:solidFill>
              <a:effectLst/>
              <a:latin typeface="+mn-lt"/>
              <a:ea typeface="+mn-ea"/>
              <a:cs typeface="+mn-cs"/>
            </a:rPr>
            <a:t>　児童生徒数の増加に伴う学校施設等の増改築、新庁舎及び新消防庁舎建設を行った影響により、地方債借入額が増加し、債務償還比率は県平均の約</a:t>
          </a:r>
          <a:r>
            <a:rPr kumimoji="1" lang="en-US" altLang="ja-JP" sz="1100" b="0">
              <a:solidFill>
                <a:schemeClr val="tx1"/>
              </a:solidFill>
              <a:effectLst/>
              <a:latin typeface="+mn-lt"/>
              <a:ea typeface="+mn-ea"/>
              <a:cs typeface="+mn-cs"/>
            </a:rPr>
            <a:t>1.6</a:t>
          </a:r>
          <a:r>
            <a:rPr kumimoji="1" lang="ja-JP" altLang="ja-JP" sz="1100" b="0">
              <a:solidFill>
                <a:schemeClr val="tx1"/>
              </a:solidFill>
              <a:effectLst/>
              <a:latin typeface="+mn-lt"/>
              <a:ea typeface="+mn-ea"/>
              <a:cs typeface="+mn-cs"/>
            </a:rPr>
            <a:t>倍の値となっている。今後も、小中学校の長寿化事業、給食センター整備事業等が予定されているため、地方債発行額は増加する見込みであるが、普通建設事業費の精査を行い、発行抑制に努めていく。</a:t>
          </a:r>
          <a:endParaRPr lang="ja-JP" altLang="ja-JP">
            <a:solidFill>
              <a:schemeClr val="tx1"/>
            </a:solidFill>
            <a:effectLst/>
          </a:endParaRPr>
        </a:p>
        <a:p>
          <a:r>
            <a:rPr kumimoji="1" lang="ja-JP" altLang="ja-JP" sz="1100" b="0">
              <a:solidFill>
                <a:schemeClr val="tx1"/>
              </a:solidFill>
              <a:effectLst/>
              <a:latin typeface="+mn-lt"/>
              <a:ea typeface="+mn-ea"/>
              <a:cs typeface="+mn-cs"/>
            </a:rPr>
            <a:t>　併せて、経常一般財源の確保に努めていく。</a:t>
          </a:r>
          <a:endParaRPr lang="ja-JP" altLang="ja-JP">
            <a:solidFill>
              <a:schemeClr val="tx1"/>
            </a:solidFill>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B40168C-F604-44EB-BE39-30EBEBE8E046}"/>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F8C72B62-108D-4D45-9E7D-0DEF25AB9460}"/>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B10B9DA4-6CD0-4E5F-BAF8-0665DA761122}"/>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CDFB567-DCBA-41C3-9257-A1985C4726B9}"/>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8643A33C-E196-4061-B705-935AC9613246}"/>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AE904EAC-35AD-4C2D-9287-BC6DEE15E48C}"/>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25F01C21-BFB1-4CB1-97E1-9219A0049D41}"/>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DAE359D-3BEC-4832-8F81-504D01086891}"/>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255E0DF7-2835-4EEC-866D-913FD45D8ED1}"/>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3D7842B9-6D97-4435-9618-6C44CDEFF42E}"/>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19F775B0-D12C-48B8-AABC-643319C9D0C4}"/>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C1E3DE15-88E2-43AB-B3FE-00C5A3E43A0F}"/>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3FF127E5-7480-419D-A6A4-A72A0E74AE09}"/>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288EF98C-FE68-4D3D-AB06-B03E42FEE57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5429871B-EAEC-435E-9AE9-A2C5A4B6DF82}"/>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BED8465E-62CA-4A35-AEB9-CF26BCA78275}"/>
            </a:ext>
          </a:extLst>
        </xdr:cNvPr>
        <xdr:cNvCxnSpPr/>
      </xdr:nvCxnSpPr>
      <xdr:spPr>
        <a:xfrm flipV="1">
          <a:off x="14793595" y="4541308"/>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DF6A473E-4D9A-47B9-92C6-1BBF4DDBF8DE}"/>
            </a:ext>
          </a:extLst>
        </xdr:cNvPr>
        <xdr:cNvSpPr txBox="1"/>
      </xdr:nvSpPr>
      <xdr:spPr>
        <a:xfrm>
          <a:off x="14846300" y="59393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2D4A25BF-3AF3-42D8-A3B6-91E0EF97AB83}"/>
            </a:ext>
          </a:extLst>
        </xdr:cNvPr>
        <xdr:cNvCxnSpPr/>
      </xdr:nvCxnSpPr>
      <xdr:spPr>
        <a:xfrm>
          <a:off x="14706600" y="593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A6A5B797-1FBF-4181-BF7C-5F5D80ACDA54}"/>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922401EF-5C5C-4D93-A5F9-AF5ED207826D}"/>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0DB2A2FB-8EF0-458F-BA9B-F52ED08C498E}"/>
            </a:ext>
          </a:extLst>
        </xdr:cNvPr>
        <xdr:cNvSpPr txBox="1"/>
      </xdr:nvSpPr>
      <xdr:spPr>
        <a:xfrm>
          <a:off x="14846300" y="4960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2F5EE38E-1591-4932-A18E-E52188AC8090}"/>
            </a:ext>
          </a:extLst>
        </xdr:cNvPr>
        <xdr:cNvSpPr/>
      </xdr:nvSpPr>
      <xdr:spPr>
        <a:xfrm>
          <a:off x="14744700" y="510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E2A2AED9-7340-48DB-B4FF-33A63E088E7E}"/>
            </a:ext>
          </a:extLst>
        </xdr:cNvPr>
        <xdr:cNvSpPr/>
      </xdr:nvSpPr>
      <xdr:spPr>
        <a:xfrm>
          <a:off x="14033500" y="51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8A4D01D4-2E07-46D4-A38A-3DF58563AFFA}"/>
            </a:ext>
          </a:extLst>
        </xdr:cNvPr>
        <xdr:cNvSpPr/>
      </xdr:nvSpPr>
      <xdr:spPr>
        <a:xfrm>
          <a:off x="13271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F0C5B8E4-793E-41EE-9B2F-C8F5A46DF327}"/>
            </a:ext>
          </a:extLst>
        </xdr:cNvPr>
        <xdr:cNvSpPr/>
      </xdr:nvSpPr>
      <xdr:spPr>
        <a:xfrm>
          <a:off x="12509500" y="503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19487CE9-AF9D-4E0F-8DCF-E2A695138007}"/>
            </a:ext>
          </a:extLst>
        </xdr:cNvPr>
        <xdr:cNvSpPr/>
      </xdr:nvSpPr>
      <xdr:spPr>
        <a:xfrm>
          <a:off x="11747500" y="525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E6566B8-A4EB-4B90-BE7E-30AED1713D38}"/>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BB78F72-704E-43BC-A1D2-420A5BDE1838}"/>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8AF43C0-82D5-4EB5-A1D0-9434D7B8D6A7}"/>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21339A7-9FC4-4FA7-9D0D-42EC999A24D8}"/>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E5576EB-39A1-4CE0-8F29-0FDE9F47CCD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16729</xdr:rowOff>
    </xdr:from>
    <xdr:to>
      <xdr:col>76</xdr:col>
      <xdr:colOff>73025</xdr:colOff>
      <xdr:row>31</xdr:row>
      <xdr:rowOff>118329</xdr:rowOff>
    </xdr:to>
    <xdr:sp macro="" textlink="">
      <xdr:nvSpPr>
        <xdr:cNvPr id="143" name="楕円 142">
          <a:extLst>
            <a:ext uri="{FF2B5EF4-FFF2-40B4-BE49-F238E27FC236}">
              <a16:creationId xmlns:a16="http://schemas.microsoft.com/office/drawing/2014/main" id="{4D160B44-804C-40B1-BCC9-BACEDEE00D14}"/>
            </a:ext>
          </a:extLst>
        </xdr:cNvPr>
        <xdr:cNvSpPr/>
      </xdr:nvSpPr>
      <xdr:spPr>
        <a:xfrm>
          <a:off x="14744700" y="533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166606</xdr:rowOff>
    </xdr:from>
    <xdr:ext cx="469744" cy="259045"/>
    <xdr:sp macro="" textlink="">
      <xdr:nvSpPr>
        <xdr:cNvPr id="144" name="債務償還比率該当値テキスト">
          <a:extLst>
            <a:ext uri="{FF2B5EF4-FFF2-40B4-BE49-F238E27FC236}">
              <a16:creationId xmlns:a16="http://schemas.microsoft.com/office/drawing/2014/main" id="{080E0AE7-DCD6-4CF0-A19D-D0424C456C49}"/>
            </a:ext>
          </a:extLst>
        </xdr:cNvPr>
        <xdr:cNvSpPr txBox="1"/>
      </xdr:nvSpPr>
      <xdr:spPr>
        <a:xfrm>
          <a:off x="14846300" y="531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58589</xdr:rowOff>
    </xdr:from>
    <xdr:to>
      <xdr:col>72</xdr:col>
      <xdr:colOff>123825</xdr:colOff>
      <xdr:row>31</xdr:row>
      <xdr:rowOff>160189</xdr:rowOff>
    </xdr:to>
    <xdr:sp macro="" textlink="">
      <xdr:nvSpPr>
        <xdr:cNvPr id="145" name="楕円 144">
          <a:extLst>
            <a:ext uri="{FF2B5EF4-FFF2-40B4-BE49-F238E27FC236}">
              <a16:creationId xmlns:a16="http://schemas.microsoft.com/office/drawing/2014/main" id="{E47CFC77-B288-494D-AE4C-3135B7858B66}"/>
            </a:ext>
          </a:extLst>
        </xdr:cNvPr>
        <xdr:cNvSpPr/>
      </xdr:nvSpPr>
      <xdr:spPr>
        <a:xfrm>
          <a:off x="14033500" y="537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67529</xdr:rowOff>
    </xdr:from>
    <xdr:to>
      <xdr:col>76</xdr:col>
      <xdr:colOff>22225</xdr:colOff>
      <xdr:row>31</xdr:row>
      <xdr:rowOff>109389</xdr:rowOff>
    </xdr:to>
    <xdr:cxnSp macro="">
      <xdr:nvCxnSpPr>
        <xdr:cNvPr id="146" name="直線コネクタ 145">
          <a:extLst>
            <a:ext uri="{FF2B5EF4-FFF2-40B4-BE49-F238E27FC236}">
              <a16:creationId xmlns:a16="http://schemas.microsoft.com/office/drawing/2014/main" id="{E4A0DF68-B57A-47BF-8457-628F14D30760}"/>
            </a:ext>
          </a:extLst>
        </xdr:cNvPr>
        <xdr:cNvCxnSpPr/>
      </xdr:nvCxnSpPr>
      <xdr:spPr>
        <a:xfrm flipV="1">
          <a:off x="14084300" y="5382479"/>
          <a:ext cx="711200" cy="41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138881</xdr:rowOff>
    </xdr:from>
    <xdr:to>
      <xdr:col>68</xdr:col>
      <xdr:colOff>123825</xdr:colOff>
      <xdr:row>31</xdr:row>
      <xdr:rowOff>69031</xdr:rowOff>
    </xdr:to>
    <xdr:sp macro="" textlink="">
      <xdr:nvSpPr>
        <xdr:cNvPr id="147" name="楕円 146">
          <a:extLst>
            <a:ext uri="{FF2B5EF4-FFF2-40B4-BE49-F238E27FC236}">
              <a16:creationId xmlns:a16="http://schemas.microsoft.com/office/drawing/2014/main" id="{E9E7C8D0-8C5F-4BBF-8B08-BE88A98B0465}"/>
            </a:ext>
          </a:extLst>
        </xdr:cNvPr>
        <xdr:cNvSpPr/>
      </xdr:nvSpPr>
      <xdr:spPr>
        <a:xfrm>
          <a:off x="13271500" y="528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18231</xdr:rowOff>
    </xdr:from>
    <xdr:to>
      <xdr:col>72</xdr:col>
      <xdr:colOff>73025</xdr:colOff>
      <xdr:row>31</xdr:row>
      <xdr:rowOff>109389</xdr:rowOff>
    </xdr:to>
    <xdr:cxnSp macro="">
      <xdr:nvCxnSpPr>
        <xdr:cNvPr id="148" name="直線コネクタ 147">
          <a:extLst>
            <a:ext uri="{FF2B5EF4-FFF2-40B4-BE49-F238E27FC236}">
              <a16:creationId xmlns:a16="http://schemas.microsoft.com/office/drawing/2014/main" id="{928E750C-2969-4421-BF03-6171368D56F8}"/>
            </a:ext>
          </a:extLst>
        </xdr:cNvPr>
        <xdr:cNvCxnSpPr/>
      </xdr:nvCxnSpPr>
      <xdr:spPr>
        <a:xfrm>
          <a:off x="13322300" y="5333181"/>
          <a:ext cx="762000" cy="9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105057</xdr:rowOff>
    </xdr:from>
    <xdr:to>
      <xdr:col>64</xdr:col>
      <xdr:colOff>123825</xdr:colOff>
      <xdr:row>31</xdr:row>
      <xdr:rowOff>35207</xdr:rowOff>
    </xdr:to>
    <xdr:sp macro="" textlink="">
      <xdr:nvSpPr>
        <xdr:cNvPr id="149" name="楕円 148">
          <a:extLst>
            <a:ext uri="{FF2B5EF4-FFF2-40B4-BE49-F238E27FC236}">
              <a16:creationId xmlns:a16="http://schemas.microsoft.com/office/drawing/2014/main" id="{E71DC6A5-B8A4-4A94-80CB-334CBD2A931C}"/>
            </a:ext>
          </a:extLst>
        </xdr:cNvPr>
        <xdr:cNvSpPr/>
      </xdr:nvSpPr>
      <xdr:spPr>
        <a:xfrm>
          <a:off x="12509500" y="52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155857</xdr:rowOff>
    </xdr:from>
    <xdr:to>
      <xdr:col>68</xdr:col>
      <xdr:colOff>73025</xdr:colOff>
      <xdr:row>31</xdr:row>
      <xdr:rowOff>18231</xdr:rowOff>
    </xdr:to>
    <xdr:cxnSp macro="">
      <xdr:nvCxnSpPr>
        <xdr:cNvPr id="150" name="直線コネクタ 149">
          <a:extLst>
            <a:ext uri="{FF2B5EF4-FFF2-40B4-BE49-F238E27FC236}">
              <a16:creationId xmlns:a16="http://schemas.microsoft.com/office/drawing/2014/main" id="{4458D674-EC13-4840-B1F0-B7D1E921B548}"/>
            </a:ext>
          </a:extLst>
        </xdr:cNvPr>
        <xdr:cNvCxnSpPr/>
      </xdr:nvCxnSpPr>
      <xdr:spPr>
        <a:xfrm>
          <a:off x="12560300" y="5299357"/>
          <a:ext cx="762000" cy="3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104599</xdr:rowOff>
    </xdr:from>
    <xdr:to>
      <xdr:col>60</xdr:col>
      <xdr:colOff>123825</xdr:colOff>
      <xdr:row>33</xdr:row>
      <xdr:rowOff>34749</xdr:rowOff>
    </xdr:to>
    <xdr:sp macro="" textlink="">
      <xdr:nvSpPr>
        <xdr:cNvPr id="151" name="楕円 150">
          <a:extLst>
            <a:ext uri="{FF2B5EF4-FFF2-40B4-BE49-F238E27FC236}">
              <a16:creationId xmlns:a16="http://schemas.microsoft.com/office/drawing/2014/main" id="{9519EFDE-EF49-4421-90BC-5F253E18E72D}"/>
            </a:ext>
          </a:extLst>
        </xdr:cNvPr>
        <xdr:cNvSpPr/>
      </xdr:nvSpPr>
      <xdr:spPr>
        <a:xfrm>
          <a:off x="11747500" y="559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155857</xdr:rowOff>
    </xdr:from>
    <xdr:to>
      <xdr:col>64</xdr:col>
      <xdr:colOff>73025</xdr:colOff>
      <xdr:row>32</xdr:row>
      <xdr:rowOff>155399</xdr:rowOff>
    </xdr:to>
    <xdr:cxnSp macro="">
      <xdr:nvCxnSpPr>
        <xdr:cNvPr id="152" name="直線コネクタ 151">
          <a:extLst>
            <a:ext uri="{FF2B5EF4-FFF2-40B4-BE49-F238E27FC236}">
              <a16:creationId xmlns:a16="http://schemas.microsoft.com/office/drawing/2014/main" id="{EEF7EA85-F6BC-4E13-9885-ED3B9C3178DF}"/>
            </a:ext>
          </a:extLst>
        </xdr:cNvPr>
        <xdr:cNvCxnSpPr/>
      </xdr:nvCxnSpPr>
      <xdr:spPr>
        <a:xfrm flipV="1">
          <a:off x="11798300" y="5299357"/>
          <a:ext cx="762000" cy="342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66CC2BB6-09F5-48E1-8250-3E046E16CF16}"/>
            </a:ext>
          </a:extLst>
        </xdr:cNvPr>
        <xdr:cNvSpPr txBox="1"/>
      </xdr:nvSpPr>
      <xdr:spPr>
        <a:xfrm>
          <a:off x="13836727" y="488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D1DD828C-FBA1-4D7D-AAF8-36AE9DB162D1}"/>
            </a:ext>
          </a:extLst>
        </xdr:cNvPr>
        <xdr:cNvSpPr txBox="1"/>
      </xdr:nvSpPr>
      <xdr:spPr>
        <a:xfrm>
          <a:off x="13087427" y="4864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C773AF36-EC12-4C88-87A2-B46A9C8AA4EE}"/>
            </a:ext>
          </a:extLst>
        </xdr:cNvPr>
        <xdr:cNvSpPr txBox="1"/>
      </xdr:nvSpPr>
      <xdr:spPr>
        <a:xfrm>
          <a:off x="12325427" y="481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1B8DE633-53E3-41C6-A3BD-EF9F96E434FF}"/>
            </a:ext>
          </a:extLst>
        </xdr:cNvPr>
        <xdr:cNvSpPr txBox="1"/>
      </xdr:nvSpPr>
      <xdr:spPr>
        <a:xfrm>
          <a:off x="11563427" y="503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151316</xdr:rowOff>
    </xdr:from>
    <xdr:ext cx="469744" cy="259045"/>
    <xdr:sp macro="" textlink="">
      <xdr:nvSpPr>
        <xdr:cNvPr id="157" name="n_1mainValue債務償還比率">
          <a:extLst>
            <a:ext uri="{FF2B5EF4-FFF2-40B4-BE49-F238E27FC236}">
              <a16:creationId xmlns:a16="http://schemas.microsoft.com/office/drawing/2014/main" id="{AE1D22D4-148B-46C6-88B5-A32AE4D3B68B}"/>
            </a:ext>
          </a:extLst>
        </xdr:cNvPr>
        <xdr:cNvSpPr txBox="1"/>
      </xdr:nvSpPr>
      <xdr:spPr>
        <a:xfrm>
          <a:off x="13836727" y="546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60158</xdr:rowOff>
    </xdr:from>
    <xdr:ext cx="469744" cy="259045"/>
    <xdr:sp macro="" textlink="">
      <xdr:nvSpPr>
        <xdr:cNvPr id="158" name="n_2mainValue債務償還比率">
          <a:extLst>
            <a:ext uri="{FF2B5EF4-FFF2-40B4-BE49-F238E27FC236}">
              <a16:creationId xmlns:a16="http://schemas.microsoft.com/office/drawing/2014/main" id="{B3738190-5C80-4483-B064-459866993862}"/>
            </a:ext>
          </a:extLst>
        </xdr:cNvPr>
        <xdr:cNvSpPr txBox="1"/>
      </xdr:nvSpPr>
      <xdr:spPr>
        <a:xfrm>
          <a:off x="13087427" y="53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26334</xdr:rowOff>
    </xdr:from>
    <xdr:ext cx="469744" cy="259045"/>
    <xdr:sp macro="" textlink="">
      <xdr:nvSpPr>
        <xdr:cNvPr id="159" name="n_3mainValue債務償還比率">
          <a:extLst>
            <a:ext uri="{FF2B5EF4-FFF2-40B4-BE49-F238E27FC236}">
              <a16:creationId xmlns:a16="http://schemas.microsoft.com/office/drawing/2014/main" id="{88066A1C-074F-4DC9-A0FC-B9894D6CC6D3}"/>
            </a:ext>
          </a:extLst>
        </xdr:cNvPr>
        <xdr:cNvSpPr txBox="1"/>
      </xdr:nvSpPr>
      <xdr:spPr>
        <a:xfrm>
          <a:off x="12325427" y="534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25876</xdr:rowOff>
    </xdr:from>
    <xdr:ext cx="469744" cy="259045"/>
    <xdr:sp macro="" textlink="">
      <xdr:nvSpPr>
        <xdr:cNvPr id="160" name="n_4mainValue債務償還比率">
          <a:extLst>
            <a:ext uri="{FF2B5EF4-FFF2-40B4-BE49-F238E27FC236}">
              <a16:creationId xmlns:a16="http://schemas.microsoft.com/office/drawing/2014/main" id="{33A15C78-BD80-48CA-B83E-F626D8EBD573}"/>
            </a:ext>
          </a:extLst>
        </xdr:cNvPr>
        <xdr:cNvSpPr txBox="1"/>
      </xdr:nvSpPr>
      <xdr:spPr>
        <a:xfrm>
          <a:off x="11563427" y="5683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7850E9B-C687-4A0A-A37B-98FCD611C5F9}"/>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937BA51-1BD6-4C17-8993-A964A00530B3}"/>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8200B54-AF5A-45FC-833F-12CB09CE49E0}"/>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C4A8CCAB-F6FF-4C23-BDF5-91DB9EBAB53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D82251A4-248D-4BB8-A03A-C5DD35E255A3}"/>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748795ED-69EB-44C2-878B-2E56B45DAF15}"/>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DCFC79-EC73-4279-85F9-7A37D2D9E28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C670344-CF92-472A-A4FC-A37949C0CBA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636094-F807-4A00-A74C-8844052FA9B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9DA11AF-96A8-4759-883F-26795286B7D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沖縄県豊見城市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B20EFB-0550-4D96-BA2E-A23B60D5DD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DB007E-6720-417B-94AB-24EC4225A26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47AD3E-DDB3-4A12-8F69-C76B81D43F6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61DE259-1580-4CA7-9CA5-A19D4BBE78A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E29B1C8-082E-44B1-9CA3-F6F80329DEC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16C30D6-2A2A-4E8B-9198-354C4FDB8A6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65,889
65,295
19.33
32,771,308
32,200,180
482,975
14,369,656
29,773,095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64292F-E039-4C12-815B-5199B4A8ECA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5BC9AF2-6524-4056-A1F3-FC9ECF9E0B0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8F56398-1FDB-4B0A-9293-6467AECC7A0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E6E9E7C-475D-4B07-9E26-ED7F12E5087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DDC112-8ECB-417D-8C77-D0345B51FE1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A1E1CAB-1A7D-4E8D-B9C2-EC26BB7EC7F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32667FE-5C45-428C-8B89-F5987FA7445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4C9B64F-3085-404E-BDA2-01F099E3FF1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8041E6-BABC-464D-A608-2CA805DF0E7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88DF76-3872-413B-B495-F2B552CE6D8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D55C2B8-BDCF-4014-9C26-9FD74EB4F39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653E26-07B0-4CE1-ABA1-99086889EC5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5413B5-F175-4F04-9AB7-D69D115261A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ECAB1B4-730F-4498-802E-8F461F965F5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E460206-9708-4BD8-8239-BE8E478D0F4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EB83DF-A7AF-48F7-B69E-93F45E5D33E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F361845-E055-4FB0-8806-B6D69F96136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C1F4260-091A-4BC2-815B-D2C4460CC54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66DE7B-357F-494F-B9D2-FC5CD142362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3106E6-56FA-4280-9A66-C7B6FAB2DCB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CA5B375-3BD0-476A-A26D-AE447D1B3D8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CAE880-D8D8-4359-854B-B0D04EB0163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1AAC96D-F8A2-48F3-9D77-5475E61B55E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64B498-158C-4606-BED0-A032AA5420D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4B68BA-0ED3-47F0-8A4E-B7E84C2A2CF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E4BEAD3-3A7E-4912-8124-E5C5A43264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494015-D092-4920-B898-C03A336ADEB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1DDBCD3-993A-4C77-8FDB-10F8214BE68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F69CCC-1DCC-4912-80BE-46F99284A03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3A9D9B5-670E-491C-888B-B2BC7FD49A6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788590F-9C60-486C-B021-5A56F2E8608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6DFFC3F-708D-4888-A956-E3BC2287774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E50FBD2-931D-4DB3-83D9-5EB02111E3A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3F008DE-429E-4C54-97B1-ED5C2000FC3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F3CA060-C7AB-4F87-991D-BCFA3096E70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85D8BC3-E7F8-4923-9A56-09A58EA056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9C9C963-84BF-45CE-B9AF-50D0A99B19D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47EFEF2-72C4-42C5-86FC-24527371BC6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CF01785-78D5-4312-B026-58358F79021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AFDF987-DC14-4C35-B2BB-B5D0D0FDEE0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413C043-BEE6-4E42-BFC2-949D529326E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FB195FF-97FD-4121-991A-201149B469B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C0EC528-C94D-4145-A8D9-BDCC7D86C90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49A9FCE-5902-481B-8E01-78635C4F487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1E85806-E3C0-44B0-96ED-F349C88A26F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C447051A-9AC6-4953-98BF-31873443F0FB}"/>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CFEB7ABE-1290-4D1E-9299-1AB4B8C8DEE9}"/>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5A30EA8A-9153-47B5-B7CD-5EAF087EB0E2}"/>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8022E470-B86B-4956-88DA-D6E45718B0F2}"/>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8EE0B470-0A37-4FD5-8EF0-A187B8F45385}"/>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23CBC40D-FC58-425A-A6F4-C429715E5748}"/>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B4B681A3-C493-409A-A7C1-6EAA7E6F322B}"/>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A77ADB31-AB81-429F-8AA4-75166CCAE54C}"/>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CAA7256C-8DB1-4AE2-B274-59363116D695}"/>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1E59971F-B5D1-4A7D-BA01-2A4E2C5FA914}"/>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4D7B5CC8-F7B2-404E-B2C7-790CF1C335B2}"/>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D6328D4-5379-4057-BDA0-65A28F113BB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A8754EA-3B61-4476-951F-4748B28E1A5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4374A2A-BA83-4AAC-8EE6-AF5905D2452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C659949-6248-43CE-B55F-4F966EAA2A5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CC82EC2-C35D-4E88-86F4-0C155EC3A13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111125</xdr:rowOff>
    </xdr:from>
    <xdr:to>
      <xdr:col>24</xdr:col>
      <xdr:colOff>114300</xdr:colOff>
      <xdr:row>37</xdr:row>
      <xdr:rowOff>41275</xdr:rowOff>
    </xdr:to>
    <xdr:sp macro="" textlink="">
      <xdr:nvSpPr>
        <xdr:cNvPr id="73" name="楕円 72">
          <a:extLst>
            <a:ext uri="{FF2B5EF4-FFF2-40B4-BE49-F238E27FC236}">
              <a16:creationId xmlns:a16="http://schemas.microsoft.com/office/drawing/2014/main" id="{86052CAF-C25B-469D-9661-50CB00EFE279}"/>
            </a:ext>
          </a:extLst>
        </xdr:cNvPr>
        <xdr:cNvSpPr/>
      </xdr:nvSpPr>
      <xdr:spPr>
        <a:xfrm>
          <a:off x="45847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134002</xdr:rowOff>
    </xdr:from>
    <xdr:ext cx="405111" cy="259045"/>
    <xdr:sp macro="" textlink="">
      <xdr:nvSpPr>
        <xdr:cNvPr id="74" name="【道路】&#10;有形固定資産減価償却率該当値テキスト">
          <a:extLst>
            <a:ext uri="{FF2B5EF4-FFF2-40B4-BE49-F238E27FC236}">
              <a16:creationId xmlns:a16="http://schemas.microsoft.com/office/drawing/2014/main" id="{7F9A053F-EF49-4B84-BDD9-2CAB8C1EA475}"/>
            </a:ext>
          </a:extLst>
        </xdr:cNvPr>
        <xdr:cNvSpPr txBox="1"/>
      </xdr:nvSpPr>
      <xdr:spPr>
        <a:xfrm>
          <a:off x="4673600"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86360</xdr:rowOff>
    </xdr:from>
    <xdr:to>
      <xdr:col>20</xdr:col>
      <xdr:colOff>38100</xdr:colOff>
      <xdr:row>37</xdr:row>
      <xdr:rowOff>16510</xdr:rowOff>
    </xdr:to>
    <xdr:sp macro="" textlink="">
      <xdr:nvSpPr>
        <xdr:cNvPr id="75" name="楕円 74">
          <a:extLst>
            <a:ext uri="{FF2B5EF4-FFF2-40B4-BE49-F238E27FC236}">
              <a16:creationId xmlns:a16="http://schemas.microsoft.com/office/drawing/2014/main" id="{17FF0131-FCB9-4E78-BC72-4C81F2A35A4C}"/>
            </a:ext>
          </a:extLst>
        </xdr:cNvPr>
        <xdr:cNvSpPr/>
      </xdr:nvSpPr>
      <xdr:spPr>
        <a:xfrm>
          <a:off x="3746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137160</xdr:rowOff>
    </xdr:from>
    <xdr:to>
      <xdr:col>24</xdr:col>
      <xdr:colOff>63500</xdr:colOff>
      <xdr:row>36</xdr:row>
      <xdr:rowOff>161925</xdr:rowOff>
    </xdr:to>
    <xdr:cxnSp macro="">
      <xdr:nvCxnSpPr>
        <xdr:cNvPr id="76" name="直線コネクタ 75">
          <a:extLst>
            <a:ext uri="{FF2B5EF4-FFF2-40B4-BE49-F238E27FC236}">
              <a16:creationId xmlns:a16="http://schemas.microsoft.com/office/drawing/2014/main" id="{21354267-A9A7-4CC4-A5F6-FCA3FDC19B92}"/>
            </a:ext>
          </a:extLst>
        </xdr:cNvPr>
        <xdr:cNvCxnSpPr/>
      </xdr:nvCxnSpPr>
      <xdr:spPr>
        <a:xfrm>
          <a:off x="3797300" y="630936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61595</xdr:rowOff>
    </xdr:from>
    <xdr:to>
      <xdr:col>15</xdr:col>
      <xdr:colOff>101600</xdr:colOff>
      <xdr:row>36</xdr:row>
      <xdr:rowOff>163195</xdr:rowOff>
    </xdr:to>
    <xdr:sp macro="" textlink="">
      <xdr:nvSpPr>
        <xdr:cNvPr id="77" name="楕円 76">
          <a:extLst>
            <a:ext uri="{FF2B5EF4-FFF2-40B4-BE49-F238E27FC236}">
              <a16:creationId xmlns:a16="http://schemas.microsoft.com/office/drawing/2014/main" id="{BDF5D0D3-3DD1-49E2-9C8D-C7398EA77AE3}"/>
            </a:ext>
          </a:extLst>
        </xdr:cNvPr>
        <xdr:cNvSpPr/>
      </xdr:nvSpPr>
      <xdr:spPr>
        <a:xfrm>
          <a:off x="2857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112395</xdr:rowOff>
    </xdr:from>
    <xdr:to>
      <xdr:col>19</xdr:col>
      <xdr:colOff>177800</xdr:colOff>
      <xdr:row>36</xdr:row>
      <xdr:rowOff>137160</xdr:rowOff>
    </xdr:to>
    <xdr:cxnSp macro="">
      <xdr:nvCxnSpPr>
        <xdr:cNvPr id="78" name="直線コネクタ 77">
          <a:extLst>
            <a:ext uri="{FF2B5EF4-FFF2-40B4-BE49-F238E27FC236}">
              <a16:creationId xmlns:a16="http://schemas.microsoft.com/office/drawing/2014/main" id="{9176BC39-36F6-4438-9EFB-8461016BADEE}"/>
            </a:ext>
          </a:extLst>
        </xdr:cNvPr>
        <xdr:cNvCxnSpPr/>
      </xdr:nvCxnSpPr>
      <xdr:spPr>
        <a:xfrm>
          <a:off x="2908300" y="62845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82550</xdr:rowOff>
    </xdr:from>
    <xdr:to>
      <xdr:col>10</xdr:col>
      <xdr:colOff>165100</xdr:colOff>
      <xdr:row>37</xdr:row>
      <xdr:rowOff>12700</xdr:rowOff>
    </xdr:to>
    <xdr:sp macro="" textlink="">
      <xdr:nvSpPr>
        <xdr:cNvPr id="79" name="楕円 78">
          <a:extLst>
            <a:ext uri="{FF2B5EF4-FFF2-40B4-BE49-F238E27FC236}">
              <a16:creationId xmlns:a16="http://schemas.microsoft.com/office/drawing/2014/main" id="{40C02C22-AE12-4BBF-8E0D-4C1AFB36E8F4}"/>
            </a:ext>
          </a:extLst>
        </xdr:cNvPr>
        <xdr:cNvSpPr/>
      </xdr:nvSpPr>
      <xdr:spPr>
        <a:xfrm>
          <a:off x="1968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112395</xdr:rowOff>
    </xdr:from>
    <xdr:to>
      <xdr:col>15</xdr:col>
      <xdr:colOff>50800</xdr:colOff>
      <xdr:row>36</xdr:row>
      <xdr:rowOff>133350</xdr:rowOff>
    </xdr:to>
    <xdr:cxnSp macro="">
      <xdr:nvCxnSpPr>
        <xdr:cNvPr id="80" name="直線コネクタ 79">
          <a:extLst>
            <a:ext uri="{FF2B5EF4-FFF2-40B4-BE49-F238E27FC236}">
              <a16:creationId xmlns:a16="http://schemas.microsoft.com/office/drawing/2014/main" id="{DC29F9AC-6096-43CE-A8D4-D0EEC7C57928}"/>
            </a:ext>
          </a:extLst>
        </xdr:cNvPr>
        <xdr:cNvCxnSpPr/>
      </xdr:nvCxnSpPr>
      <xdr:spPr>
        <a:xfrm flipV="1">
          <a:off x="2019300" y="62845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50165</xdr:rowOff>
    </xdr:from>
    <xdr:to>
      <xdr:col>6</xdr:col>
      <xdr:colOff>38100</xdr:colOff>
      <xdr:row>36</xdr:row>
      <xdr:rowOff>151765</xdr:rowOff>
    </xdr:to>
    <xdr:sp macro="" textlink="">
      <xdr:nvSpPr>
        <xdr:cNvPr id="81" name="楕円 80">
          <a:extLst>
            <a:ext uri="{FF2B5EF4-FFF2-40B4-BE49-F238E27FC236}">
              <a16:creationId xmlns:a16="http://schemas.microsoft.com/office/drawing/2014/main" id="{7293A197-D450-48FD-94E6-68B16365B36C}"/>
            </a:ext>
          </a:extLst>
        </xdr:cNvPr>
        <xdr:cNvSpPr/>
      </xdr:nvSpPr>
      <xdr:spPr>
        <a:xfrm>
          <a:off x="1079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100965</xdr:rowOff>
    </xdr:from>
    <xdr:to>
      <xdr:col>10</xdr:col>
      <xdr:colOff>114300</xdr:colOff>
      <xdr:row>36</xdr:row>
      <xdr:rowOff>133350</xdr:rowOff>
    </xdr:to>
    <xdr:cxnSp macro="">
      <xdr:nvCxnSpPr>
        <xdr:cNvPr id="82" name="直線コネクタ 81">
          <a:extLst>
            <a:ext uri="{FF2B5EF4-FFF2-40B4-BE49-F238E27FC236}">
              <a16:creationId xmlns:a16="http://schemas.microsoft.com/office/drawing/2014/main" id="{3B161646-EB1A-45BD-B133-5D2555754CAF}"/>
            </a:ext>
          </a:extLst>
        </xdr:cNvPr>
        <xdr:cNvCxnSpPr/>
      </xdr:nvCxnSpPr>
      <xdr:spPr>
        <a:xfrm>
          <a:off x="1130300" y="62731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9A850903-95F0-4CA6-B4B6-41ECD997A747}"/>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35A5BAF1-B564-4273-B913-52AF5B1E19BF}"/>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5ADFEB29-97CE-4716-82C6-B2E33FE1E434}"/>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9B3FFE19-A0D5-45DC-A169-92A8733BCC26}"/>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33037</xdr:rowOff>
    </xdr:from>
    <xdr:ext cx="405111" cy="259045"/>
    <xdr:sp macro="" textlink="">
      <xdr:nvSpPr>
        <xdr:cNvPr id="87" name="n_1mainValue【道路】&#10;有形固定資産減価償却率">
          <a:extLst>
            <a:ext uri="{FF2B5EF4-FFF2-40B4-BE49-F238E27FC236}">
              <a16:creationId xmlns:a16="http://schemas.microsoft.com/office/drawing/2014/main" id="{8AD49FEA-AF5B-4678-9F96-333F52D053E7}"/>
            </a:ext>
          </a:extLst>
        </xdr:cNvPr>
        <xdr:cNvSpPr txBox="1"/>
      </xdr:nvSpPr>
      <xdr:spPr>
        <a:xfrm>
          <a:off x="35820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8272</xdr:rowOff>
    </xdr:from>
    <xdr:ext cx="405111" cy="259045"/>
    <xdr:sp macro="" textlink="">
      <xdr:nvSpPr>
        <xdr:cNvPr id="88" name="n_2mainValue【道路】&#10;有形固定資産減価償却率">
          <a:extLst>
            <a:ext uri="{FF2B5EF4-FFF2-40B4-BE49-F238E27FC236}">
              <a16:creationId xmlns:a16="http://schemas.microsoft.com/office/drawing/2014/main" id="{A0E14529-20C2-454B-BCEE-3D7C55E6BFDC}"/>
            </a:ext>
          </a:extLst>
        </xdr:cNvPr>
        <xdr:cNvSpPr txBox="1"/>
      </xdr:nvSpPr>
      <xdr:spPr>
        <a:xfrm>
          <a:off x="27057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29227</xdr:rowOff>
    </xdr:from>
    <xdr:ext cx="405111" cy="259045"/>
    <xdr:sp macro="" textlink="">
      <xdr:nvSpPr>
        <xdr:cNvPr id="89" name="n_3mainValue【道路】&#10;有形固定資産減価償却率">
          <a:extLst>
            <a:ext uri="{FF2B5EF4-FFF2-40B4-BE49-F238E27FC236}">
              <a16:creationId xmlns:a16="http://schemas.microsoft.com/office/drawing/2014/main" id="{B6BDC209-82F2-4272-9354-D87AA4597741}"/>
            </a:ext>
          </a:extLst>
        </xdr:cNvPr>
        <xdr:cNvSpPr txBox="1"/>
      </xdr:nvSpPr>
      <xdr:spPr>
        <a:xfrm>
          <a:off x="1816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90" name="n_4mainValue【道路】&#10;有形固定資産減価償却率">
          <a:extLst>
            <a:ext uri="{FF2B5EF4-FFF2-40B4-BE49-F238E27FC236}">
              <a16:creationId xmlns:a16="http://schemas.microsoft.com/office/drawing/2014/main" id="{D3E80926-A75B-4070-A2E1-EC35CB05BE6E}"/>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0172E53-1EF1-4597-937D-A26690A23FC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7337A3E-728B-4EB7-AE48-BF570DB1DD8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5CFCB3C-3D49-430F-8E04-A930A5B60B0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2C7DCE7-464E-4DE2-B4E6-A23B1A4DE13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BA37623-0237-4FDB-9D89-13FBC9527C7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D4950B1-2B24-4CDE-A065-0A2BD8628ED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F57841F-DC37-4BCE-9416-E08743CD4C0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2977923-6AF4-4E43-B783-D64AF5C58C4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5135F77-4FE9-471A-B244-05AA903090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F55E021-2780-4992-A373-39899A7A64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5CCDF3A-43E7-4720-BE2B-E3D84178632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DCCEFD5-4259-4D48-ABED-345865DBE37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13083C2-146A-458E-BDFC-802C7ECCAC6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5B6DC4A-2EBE-45B2-B2A9-A74B89AE16F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350A5FE-5F90-4599-9BA8-30A36918DA0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0E7734F-0A72-4651-AE64-AA23B962CB4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8CBB7C1-E771-4370-84D1-DE189D750F6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8589A1E-08CF-4E8D-AB80-C4FB1DB005E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2F139F9-12B9-4E09-AAF8-50EE0B030E1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79D499DD-9D0C-42D1-9F9A-449ECAA68F3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A282BA7-23F2-4D7D-B9F7-2DDFF3BE0A2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EA514D8B-518A-4456-B55C-37052024003B}"/>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0DB6401-5C77-4D4F-9BE3-91D74D0ED39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353895FB-6EAD-413B-9F41-6822FAB6764B}"/>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CCD65C3C-3A24-4F44-BD6E-D3D9A3A1352C}"/>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54DA9EF6-E87C-4062-93A7-9B27A3388603}"/>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79A8BB01-B37F-4959-86D2-DEDA54AF6E67}"/>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CD833656-E1EE-47E6-9C0A-E8CBE35FAFD6}"/>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757E8FB6-49C8-4016-B45B-6BC179B74199}"/>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56310B5E-5498-48D0-A316-C7A1ED880DB8}"/>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E92CAB7E-BE74-44E3-AAA6-2B4D033C6B97}"/>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5FD8D761-349E-4FEB-BEDD-12A5CC9E723E}"/>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651EA171-E4C5-4FCB-BE45-27BDA466F812}"/>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4" name="フローチャート: 判断 123">
          <a:extLst>
            <a:ext uri="{FF2B5EF4-FFF2-40B4-BE49-F238E27FC236}">
              <a16:creationId xmlns:a16="http://schemas.microsoft.com/office/drawing/2014/main" id="{A1EF7D63-D4D5-4813-991C-1ABC7B68536A}"/>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D37FF01-4044-4085-9391-7BDEF2DD039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FFFD870-D189-49D9-AEC0-C753D0DB006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2C7F130-7F6F-47ED-90C0-D2854508C06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ED64A3B-8557-4460-90EE-E85B1D4BEA0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493B5C9-AC5D-4C3D-B2DE-2286ABA626C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60795</xdr:rowOff>
    </xdr:from>
    <xdr:to>
      <xdr:col>55</xdr:col>
      <xdr:colOff>50800</xdr:colOff>
      <xdr:row>41</xdr:row>
      <xdr:rowOff>162395</xdr:rowOff>
    </xdr:to>
    <xdr:sp macro="" textlink="">
      <xdr:nvSpPr>
        <xdr:cNvPr id="130" name="楕円 129">
          <a:extLst>
            <a:ext uri="{FF2B5EF4-FFF2-40B4-BE49-F238E27FC236}">
              <a16:creationId xmlns:a16="http://schemas.microsoft.com/office/drawing/2014/main" id="{BAC2BE55-05DD-4CF6-B7B0-DA8009358AEB}"/>
            </a:ext>
          </a:extLst>
        </xdr:cNvPr>
        <xdr:cNvSpPr/>
      </xdr:nvSpPr>
      <xdr:spPr>
        <a:xfrm>
          <a:off x="10426700" y="709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147172</xdr:rowOff>
    </xdr:from>
    <xdr:ext cx="469744" cy="259045"/>
    <xdr:sp macro="" textlink="">
      <xdr:nvSpPr>
        <xdr:cNvPr id="131" name="【道路】&#10;一人当たり延長該当値テキスト">
          <a:extLst>
            <a:ext uri="{FF2B5EF4-FFF2-40B4-BE49-F238E27FC236}">
              <a16:creationId xmlns:a16="http://schemas.microsoft.com/office/drawing/2014/main" id="{6BA6BFC5-BCF0-4CB2-BBCC-79977524ACF3}"/>
            </a:ext>
          </a:extLst>
        </xdr:cNvPr>
        <xdr:cNvSpPr txBox="1"/>
      </xdr:nvSpPr>
      <xdr:spPr>
        <a:xfrm>
          <a:off x="10515600" y="700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61099</xdr:rowOff>
    </xdr:from>
    <xdr:to>
      <xdr:col>50</xdr:col>
      <xdr:colOff>165100</xdr:colOff>
      <xdr:row>41</xdr:row>
      <xdr:rowOff>162699</xdr:rowOff>
    </xdr:to>
    <xdr:sp macro="" textlink="">
      <xdr:nvSpPr>
        <xdr:cNvPr id="132" name="楕円 131">
          <a:extLst>
            <a:ext uri="{FF2B5EF4-FFF2-40B4-BE49-F238E27FC236}">
              <a16:creationId xmlns:a16="http://schemas.microsoft.com/office/drawing/2014/main" id="{5117233A-F6A9-4685-B0A2-7D1D0FF091A9}"/>
            </a:ext>
          </a:extLst>
        </xdr:cNvPr>
        <xdr:cNvSpPr/>
      </xdr:nvSpPr>
      <xdr:spPr>
        <a:xfrm>
          <a:off x="9588500" y="709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111595</xdr:rowOff>
    </xdr:from>
    <xdr:to>
      <xdr:col>55</xdr:col>
      <xdr:colOff>0</xdr:colOff>
      <xdr:row>41</xdr:row>
      <xdr:rowOff>111899</xdr:rowOff>
    </xdr:to>
    <xdr:cxnSp macro="">
      <xdr:nvCxnSpPr>
        <xdr:cNvPr id="133" name="直線コネクタ 132">
          <a:extLst>
            <a:ext uri="{FF2B5EF4-FFF2-40B4-BE49-F238E27FC236}">
              <a16:creationId xmlns:a16="http://schemas.microsoft.com/office/drawing/2014/main" id="{E3522585-1EC9-4388-9FDD-88EC284071AB}"/>
            </a:ext>
          </a:extLst>
        </xdr:cNvPr>
        <xdr:cNvCxnSpPr/>
      </xdr:nvCxnSpPr>
      <xdr:spPr>
        <a:xfrm flipV="1">
          <a:off x="9639300" y="7141045"/>
          <a:ext cx="8382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60871</xdr:rowOff>
    </xdr:from>
    <xdr:to>
      <xdr:col>46</xdr:col>
      <xdr:colOff>38100</xdr:colOff>
      <xdr:row>41</xdr:row>
      <xdr:rowOff>162471</xdr:rowOff>
    </xdr:to>
    <xdr:sp macro="" textlink="">
      <xdr:nvSpPr>
        <xdr:cNvPr id="134" name="楕円 133">
          <a:extLst>
            <a:ext uri="{FF2B5EF4-FFF2-40B4-BE49-F238E27FC236}">
              <a16:creationId xmlns:a16="http://schemas.microsoft.com/office/drawing/2014/main" id="{A7C14D3F-5876-4E74-AB5F-75B7D6208E89}"/>
            </a:ext>
          </a:extLst>
        </xdr:cNvPr>
        <xdr:cNvSpPr/>
      </xdr:nvSpPr>
      <xdr:spPr>
        <a:xfrm>
          <a:off x="8699500" y="709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111671</xdr:rowOff>
    </xdr:from>
    <xdr:to>
      <xdr:col>50</xdr:col>
      <xdr:colOff>114300</xdr:colOff>
      <xdr:row>41</xdr:row>
      <xdr:rowOff>111899</xdr:rowOff>
    </xdr:to>
    <xdr:cxnSp macro="">
      <xdr:nvCxnSpPr>
        <xdr:cNvPr id="135" name="直線コネクタ 134">
          <a:extLst>
            <a:ext uri="{FF2B5EF4-FFF2-40B4-BE49-F238E27FC236}">
              <a16:creationId xmlns:a16="http://schemas.microsoft.com/office/drawing/2014/main" id="{E24E177D-8A3D-4216-80C5-CC23B7227B24}"/>
            </a:ext>
          </a:extLst>
        </xdr:cNvPr>
        <xdr:cNvCxnSpPr/>
      </xdr:nvCxnSpPr>
      <xdr:spPr>
        <a:xfrm>
          <a:off x="8750300" y="7141121"/>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61785</xdr:rowOff>
    </xdr:from>
    <xdr:to>
      <xdr:col>41</xdr:col>
      <xdr:colOff>101600</xdr:colOff>
      <xdr:row>41</xdr:row>
      <xdr:rowOff>163385</xdr:rowOff>
    </xdr:to>
    <xdr:sp macro="" textlink="">
      <xdr:nvSpPr>
        <xdr:cNvPr id="136" name="楕円 135">
          <a:extLst>
            <a:ext uri="{FF2B5EF4-FFF2-40B4-BE49-F238E27FC236}">
              <a16:creationId xmlns:a16="http://schemas.microsoft.com/office/drawing/2014/main" id="{C420EC4B-D912-4ECB-B42C-0330EC0EBFF3}"/>
            </a:ext>
          </a:extLst>
        </xdr:cNvPr>
        <xdr:cNvSpPr/>
      </xdr:nvSpPr>
      <xdr:spPr>
        <a:xfrm>
          <a:off x="7810500" y="709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111671</xdr:rowOff>
    </xdr:from>
    <xdr:to>
      <xdr:col>45</xdr:col>
      <xdr:colOff>177800</xdr:colOff>
      <xdr:row>41</xdr:row>
      <xdr:rowOff>112585</xdr:rowOff>
    </xdr:to>
    <xdr:cxnSp macro="">
      <xdr:nvCxnSpPr>
        <xdr:cNvPr id="137" name="直線コネクタ 136">
          <a:extLst>
            <a:ext uri="{FF2B5EF4-FFF2-40B4-BE49-F238E27FC236}">
              <a16:creationId xmlns:a16="http://schemas.microsoft.com/office/drawing/2014/main" id="{315322C5-5ED7-4403-9A32-3FD400FC580E}"/>
            </a:ext>
          </a:extLst>
        </xdr:cNvPr>
        <xdr:cNvCxnSpPr/>
      </xdr:nvCxnSpPr>
      <xdr:spPr>
        <a:xfrm flipV="1">
          <a:off x="7861300" y="714112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61976</xdr:rowOff>
    </xdr:from>
    <xdr:to>
      <xdr:col>36</xdr:col>
      <xdr:colOff>165100</xdr:colOff>
      <xdr:row>41</xdr:row>
      <xdr:rowOff>163576</xdr:rowOff>
    </xdr:to>
    <xdr:sp macro="" textlink="">
      <xdr:nvSpPr>
        <xdr:cNvPr id="138" name="楕円 137">
          <a:extLst>
            <a:ext uri="{FF2B5EF4-FFF2-40B4-BE49-F238E27FC236}">
              <a16:creationId xmlns:a16="http://schemas.microsoft.com/office/drawing/2014/main" id="{9549FA7C-8015-48BD-AD7A-F82CD2AFADF3}"/>
            </a:ext>
          </a:extLst>
        </xdr:cNvPr>
        <xdr:cNvSpPr/>
      </xdr:nvSpPr>
      <xdr:spPr>
        <a:xfrm>
          <a:off x="6921500" y="709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112585</xdr:rowOff>
    </xdr:from>
    <xdr:to>
      <xdr:col>41</xdr:col>
      <xdr:colOff>50800</xdr:colOff>
      <xdr:row>41</xdr:row>
      <xdr:rowOff>112776</xdr:rowOff>
    </xdr:to>
    <xdr:cxnSp macro="">
      <xdr:nvCxnSpPr>
        <xdr:cNvPr id="139" name="直線コネクタ 138">
          <a:extLst>
            <a:ext uri="{FF2B5EF4-FFF2-40B4-BE49-F238E27FC236}">
              <a16:creationId xmlns:a16="http://schemas.microsoft.com/office/drawing/2014/main" id="{D80C1FF8-C2E1-4854-BA74-090C3A9E6BD7}"/>
            </a:ext>
          </a:extLst>
        </xdr:cNvPr>
        <xdr:cNvCxnSpPr/>
      </xdr:nvCxnSpPr>
      <xdr:spPr>
        <a:xfrm flipV="1">
          <a:off x="6972300" y="7142035"/>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89D7E9AB-6C01-4BF2-AC9C-A16F47F15514}"/>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2C64C373-DBAB-4F9E-80B5-CC524EAE209D}"/>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BCC38939-4687-436A-A8CF-6B543EFE8281}"/>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3" name="n_4aveValue【道路】&#10;一人当たり延長">
          <a:extLst>
            <a:ext uri="{FF2B5EF4-FFF2-40B4-BE49-F238E27FC236}">
              <a16:creationId xmlns:a16="http://schemas.microsoft.com/office/drawing/2014/main" id="{7A8AF6CF-CCAC-4D8F-8880-E04B6CFAB4A3}"/>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153826</xdr:rowOff>
    </xdr:from>
    <xdr:ext cx="469744" cy="259045"/>
    <xdr:sp macro="" textlink="">
      <xdr:nvSpPr>
        <xdr:cNvPr id="144" name="n_1mainValue【道路】&#10;一人当たり延長">
          <a:extLst>
            <a:ext uri="{FF2B5EF4-FFF2-40B4-BE49-F238E27FC236}">
              <a16:creationId xmlns:a16="http://schemas.microsoft.com/office/drawing/2014/main" id="{D8681D2D-81ED-448D-BA1D-CA77F39B6B0B}"/>
            </a:ext>
          </a:extLst>
        </xdr:cNvPr>
        <xdr:cNvSpPr txBox="1"/>
      </xdr:nvSpPr>
      <xdr:spPr>
        <a:xfrm>
          <a:off x="9391727" y="7183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153598</xdr:rowOff>
    </xdr:from>
    <xdr:ext cx="469744" cy="259045"/>
    <xdr:sp macro="" textlink="">
      <xdr:nvSpPr>
        <xdr:cNvPr id="145" name="n_2mainValue【道路】&#10;一人当たり延長">
          <a:extLst>
            <a:ext uri="{FF2B5EF4-FFF2-40B4-BE49-F238E27FC236}">
              <a16:creationId xmlns:a16="http://schemas.microsoft.com/office/drawing/2014/main" id="{C5EDBCEA-AE77-48E9-916B-C4ABF28C987D}"/>
            </a:ext>
          </a:extLst>
        </xdr:cNvPr>
        <xdr:cNvSpPr txBox="1"/>
      </xdr:nvSpPr>
      <xdr:spPr>
        <a:xfrm>
          <a:off x="8515427" y="718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154512</xdr:rowOff>
    </xdr:from>
    <xdr:ext cx="469744" cy="259045"/>
    <xdr:sp macro="" textlink="">
      <xdr:nvSpPr>
        <xdr:cNvPr id="146" name="n_3mainValue【道路】&#10;一人当たり延長">
          <a:extLst>
            <a:ext uri="{FF2B5EF4-FFF2-40B4-BE49-F238E27FC236}">
              <a16:creationId xmlns:a16="http://schemas.microsoft.com/office/drawing/2014/main" id="{4B39A32B-8093-4D32-9170-6FA29B475955}"/>
            </a:ext>
          </a:extLst>
        </xdr:cNvPr>
        <xdr:cNvSpPr txBox="1"/>
      </xdr:nvSpPr>
      <xdr:spPr>
        <a:xfrm>
          <a:off x="7626427" y="718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154703</xdr:rowOff>
    </xdr:from>
    <xdr:ext cx="469744" cy="259045"/>
    <xdr:sp macro="" textlink="">
      <xdr:nvSpPr>
        <xdr:cNvPr id="147" name="n_4mainValue【道路】&#10;一人当たり延長">
          <a:extLst>
            <a:ext uri="{FF2B5EF4-FFF2-40B4-BE49-F238E27FC236}">
              <a16:creationId xmlns:a16="http://schemas.microsoft.com/office/drawing/2014/main" id="{54B2C04C-AD35-4993-84AE-A1418DC30CDB}"/>
            </a:ext>
          </a:extLst>
        </xdr:cNvPr>
        <xdr:cNvSpPr txBox="1"/>
      </xdr:nvSpPr>
      <xdr:spPr>
        <a:xfrm>
          <a:off x="6737427" y="71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9C5EC32-B3C5-41DF-9F67-21EEDE17A5D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49739A4-495D-4F0B-86E6-86D42442B40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E69F9DB-E004-49E9-8229-B3FE501BDCE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193DBED-DEBC-4201-83E5-2BC17DA5A86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F14C30E-E439-45C2-B540-AE961277456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50AD0FF-B71D-46BC-9AAA-9A5A1B8ABBA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6E7EDB1-E927-404D-BC63-F409F4E1064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B01D305-05C4-4879-B817-CC7E2E3FF7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ABEC43D-6E8B-42C4-9611-E378BB9DE61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2DA9ACA-66A9-4DBD-8443-1FD3DEB5869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8EA489F-4C1B-4263-8ABE-FE503527049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BD436A6-4FAB-4455-8798-B39B7D56F14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53E84D6-AD20-4B88-9D75-94DECFB820A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BD01868-1464-4469-ADBD-555B5B6C84C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018D266-F0D8-42B3-9E20-BDC35D39A15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0F2B5C1-6476-4351-B5A7-FF2E244D50D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A047A47-4574-4DC0-861A-1C9101A6F91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8DC3D33-4612-4966-9627-A8EFE09805C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D14EA41-1A97-48A9-8651-CD7BF823714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3B5ECED-5BAC-41FA-8FEC-78E37831D32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D2173A7-1DC9-49E7-B2B2-756D9A99EF2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6228CFF-66FD-4EF4-9637-A6B79D8F001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242D7F3-F457-461B-9392-E3FBA28232C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C7671ED-BF39-428C-9A58-DB47A2B240A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E1D2748-CAD3-4CE4-922F-EFC9C91ECC1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FC66DDFB-9955-4FEC-94A1-5E1636F7E693}"/>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E6AC4C2-537F-48DA-A17D-7FFBDCA4C6EA}"/>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87F92612-108E-484E-B817-90C528FDE8C9}"/>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5FFFF362-D5D4-4FBE-A904-5993D85BDEE4}"/>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487D94F6-3F17-4176-B376-49AD8E8537CC}"/>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E3AA487-D607-47B9-95E9-C667F510ABA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7F2CF757-8BC6-49F2-A4A1-9E1F5878F284}"/>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34D88784-58C9-4E49-A02D-2100F793B2BA}"/>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9AD14B30-6D7A-4C20-A2C9-A5DD35F7C186}"/>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3E1AEB38-2F04-492E-AD53-701BA4AEF6A2}"/>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3" name="フローチャート: 判断 182">
          <a:extLst>
            <a:ext uri="{FF2B5EF4-FFF2-40B4-BE49-F238E27FC236}">
              <a16:creationId xmlns:a16="http://schemas.microsoft.com/office/drawing/2014/main" id="{3DB680DE-8CE0-453C-9932-AD8160CC99BE}"/>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5C47C9E-8CDF-4000-8709-6A1BFE8D551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266932E-2950-4126-A84B-2C809C722A3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8DF36DF-200D-4135-AD9F-BEEEF06B7DC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E9D9F01-BD71-4D2D-898E-AA96FB8298B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8299509-E876-4076-882D-03DB4BF9ED3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68399</xdr:rowOff>
    </xdr:from>
    <xdr:to>
      <xdr:col>24</xdr:col>
      <xdr:colOff>114300</xdr:colOff>
      <xdr:row>59</xdr:row>
      <xdr:rowOff>169999</xdr:rowOff>
    </xdr:to>
    <xdr:sp macro="" textlink="">
      <xdr:nvSpPr>
        <xdr:cNvPr id="189" name="楕円 188">
          <a:extLst>
            <a:ext uri="{FF2B5EF4-FFF2-40B4-BE49-F238E27FC236}">
              <a16:creationId xmlns:a16="http://schemas.microsoft.com/office/drawing/2014/main" id="{D17A7A01-8285-41B9-88C5-A3DA05740E89}"/>
            </a:ext>
          </a:extLst>
        </xdr:cNvPr>
        <xdr:cNvSpPr/>
      </xdr:nvSpPr>
      <xdr:spPr>
        <a:xfrm>
          <a:off x="45847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91276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CA3476D-4B71-4F6A-BF2A-DCF6F3F59C5B}"/>
            </a:ext>
          </a:extLst>
        </xdr:cNvPr>
        <xdr:cNvSpPr txBox="1"/>
      </xdr:nvSpPr>
      <xdr:spPr>
        <a:xfrm>
          <a:off x="4673600" y="1003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40640</xdr:rowOff>
    </xdr:from>
    <xdr:to>
      <xdr:col>20</xdr:col>
      <xdr:colOff>38100</xdr:colOff>
      <xdr:row>59</xdr:row>
      <xdr:rowOff>142240</xdr:rowOff>
    </xdr:to>
    <xdr:sp macro="" textlink="">
      <xdr:nvSpPr>
        <xdr:cNvPr id="191" name="楕円 190">
          <a:extLst>
            <a:ext uri="{FF2B5EF4-FFF2-40B4-BE49-F238E27FC236}">
              <a16:creationId xmlns:a16="http://schemas.microsoft.com/office/drawing/2014/main" id="{08BC2559-3996-4DDD-855F-EBFEB9DF9579}"/>
            </a:ext>
          </a:extLst>
        </xdr:cNvPr>
        <xdr:cNvSpPr/>
      </xdr:nvSpPr>
      <xdr:spPr>
        <a:xfrm>
          <a:off x="3746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59</xdr:row>
      <xdr:rowOff>119199</xdr:rowOff>
    </xdr:to>
    <xdr:cxnSp macro="">
      <xdr:nvCxnSpPr>
        <xdr:cNvPr id="192" name="直線コネクタ 191">
          <a:extLst>
            <a:ext uri="{FF2B5EF4-FFF2-40B4-BE49-F238E27FC236}">
              <a16:creationId xmlns:a16="http://schemas.microsoft.com/office/drawing/2014/main" id="{E2FAD480-30EA-4560-933B-1DF71E19C1E2}"/>
            </a:ext>
          </a:extLst>
        </xdr:cNvPr>
        <xdr:cNvCxnSpPr/>
      </xdr:nvCxnSpPr>
      <xdr:spPr>
        <a:xfrm>
          <a:off x="3797300" y="10206990"/>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12881</xdr:rowOff>
    </xdr:from>
    <xdr:to>
      <xdr:col>15</xdr:col>
      <xdr:colOff>101600</xdr:colOff>
      <xdr:row>59</xdr:row>
      <xdr:rowOff>114481</xdr:rowOff>
    </xdr:to>
    <xdr:sp macro="" textlink="">
      <xdr:nvSpPr>
        <xdr:cNvPr id="193" name="楕円 192">
          <a:extLst>
            <a:ext uri="{FF2B5EF4-FFF2-40B4-BE49-F238E27FC236}">
              <a16:creationId xmlns:a16="http://schemas.microsoft.com/office/drawing/2014/main" id="{A5EF967A-48DF-4B00-9EAC-4EB8417BDCF3}"/>
            </a:ext>
          </a:extLst>
        </xdr:cNvPr>
        <xdr:cNvSpPr/>
      </xdr:nvSpPr>
      <xdr:spPr>
        <a:xfrm>
          <a:off x="2857500" y="1012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63681</xdr:rowOff>
    </xdr:from>
    <xdr:to>
      <xdr:col>19</xdr:col>
      <xdr:colOff>177800</xdr:colOff>
      <xdr:row>59</xdr:row>
      <xdr:rowOff>91440</xdr:rowOff>
    </xdr:to>
    <xdr:cxnSp macro="">
      <xdr:nvCxnSpPr>
        <xdr:cNvPr id="194" name="直線コネクタ 193">
          <a:extLst>
            <a:ext uri="{FF2B5EF4-FFF2-40B4-BE49-F238E27FC236}">
              <a16:creationId xmlns:a16="http://schemas.microsoft.com/office/drawing/2014/main" id="{A256EFAA-1598-4270-A28B-D7C53AA86FDB}"/>
            </a:ext>
          </a:extLst>
        </xdr:cNvPr>
        <xdr:cNvCxnSpPr/>
      </xdr:nvCxnSpPr>
      <xdr:spPr>
        <a:xfrm>
          <a:off x="2908300" y="1017923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156573</xdr:rowOff>
    </xdr:from>
    <xdr:to>
      <xdr:col>10</xdr:col>
      <xdr:colOff>165100</xdr:colOff>
      <xdr:row>59</xdr:row>
      <xdr:rowOff>86723</xdr:rowOff>
    </xdr:to>
    <xdr:sp macro="" textlink="">
      <xdr:nvSpPr>
        <xdr:cNvPr id="195" name="楕円 194">
          <a:extLst>
            <a:ext uri="{FF2B5EF4-FFF2-40B4-BE49-F238E27FC236}">
              <a16:creationId xmlns:a16="http://schemas.microsoft.com/office/drawing/2014/main" id="{1521DD1C-76BD-404E-807D-717DE92EC7DE}"/>
            </a:ext>
          </a:extLst>
        </xdr:cNvPr>
        <xdr:cNvSpPr/>
      </xdr:nvSpPr>
      <xdr:spPr>
        <a:xfrm>
          <a:off x="1968500" y="101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35923</xdr:rowOff>
    </xdr:from>
    <xdr:to>
      <xdr:col>15</xdr:col>
      <xdr:colOff>50800</xdr:colOff>
      <xdr:row>59</xdr:row>
      <xdr:rowOff>63681</xdr:rowOff>
    </xdr:to>
    <xdr:cxnSp macro="">
      <xdr:nvCxnSpPr>
        <xdr:cNvPr id="196" name="直線コネクタ 195">
          <a:extLst>
            <a:ext uri="{FF2B5EF4-FFF2-40B4-BE49-F238E27FC236}">
              <a16:creationId xmlns:a16="http://schemas.microsoft.com/office/drawing/2014/main" id="{B94229F9-5FFA-4D77-9B96-1EA97A492395}"/>
            </a:ext>
          </a:extLst>
        </xdr:cNvPr>
        <xdr:cNvCxnSpPr/>
      </xdr:nvCxnSpPr>
      <xdr:spPr>
        <a:xfrm>
          <a:off x="2019300" y="1015147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128815</xdr:rowOff>
    </xdr:from>
    <xdr:to>
      <xdr:col>6</xdr:col>
      <xdr:colOff>38100</xdr:colOff>
      <xdr:row>59</xdr:row>
      <xdr:rowOff>58965</xdr:rowOff>
    </xdr:to>
    <xdr:sp macro="" textlink="">
      <xdr:nvSpPr>
        <xdr:cNvPr id="197" name="楕円 196">
          <a:extLst>
            <a:ext uri="{FF2B5EF4-FFF2-40B4-BE49-F238E27FC236}">
              <a16:creationId xmlns:a16="http://schemas.microsoft.com/office/drawing/2014/main" id="{FD2C01BA-E1F5-49C2-9CC8-BDF985558DD8}"/>
            </a:ext>
          </a:extLst>
        </xdr:cNvPr>
        <xdr:cNvSpPr/>
      </xdr:nvSpPr>
      <xdr:spPr>
        <a:xfrm>
          <a:off x="1079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8165</xdr:rowOff>
    </xdr:from>
    <xdr:to>
      <xdr:col>10</xdr:col>
      <xdr:colOff>114300</xdr:colOff>
      <xdr:row>59</xdr:row>
      <xdr:rowOff>35923</xdr:rowOff>
    </xdr:to>
    <xdr:cxnSp macro="">
      <xdr:nvCxnSpPr>
        <xdr:cNvPr id="198" name="直線コネクタ 197">
          <a:extLst>
            <a:ext uri="{FF2B5EF4-FFF2-40B4-BE49-F238E27FC236}">
              <a16:creationId xmlns:a16="http://schemas.microsoft.com/office/drawing/2014/main" id="{026570F8-96C5-4035-A88E-0BC2602ED9E9}"/>
            </a:ext>
          </a:extLst>
        </xdr:cNvPr>
        <xdr:cNvCxnSpPr/>
      </xdr:nvCxnSpPr>
      <xdr:spPr>
        <a:xfrm>
          <a:off x="1130300" y="1012371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FBCB5A1-51A3-4936-840D-9FE12DEC2E16}"/>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4F559A3-AFD9-487B-8C27-28491C1215BF}"/>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EC30575-EBB0-40C0-AA0A-AFFED8E1DC14}"/>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D14E306-F294-4E5E-9E83-FF15D9391893}"/>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158767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14071BB-11FD-4893-B5D8-C4976CC9C7FB}"/>
            </a:ext>
          </a:extLst>
        </xdr:cNvPr>
        <xdr:cNvSpPr txBox="1"/>
      </xdr:nvSpPr>
      <xdr:spPr>
        <a:xfrm>
          <a:off x="35820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131008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F12ABCD-6177-4630-B3D3-5EA4E6F50240}"/>
            </a:ext>
          </a:extLst>
        </xdr:cNvPr>
        <xdr:cNvSpPr txBox="1"/>
      </xdr:nvSpPr>
      <xdr:spPr>
        <a:xfrm>
          <a:off x="2705744" y="990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103250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3E3565F-395A-4173-8731-F0BF27C5B582}"/>
            </a:ext>
          </a:extLst>
        </xdr:cNvPr>
        <xdr:cNvSpPr txBox="1"/>
      </xdr:nvSpPr>
      <xdr:spPr>
        <a:xfrm>
          <a:off x="1816744" y="987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75492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DBBE611-CC40-4537-9CE3-B339D303804C}"/>
            </a:ext>
          </a:extLst>
        </xdr:cNvPr>
        <xdr:cNvSpPr txBox="1"/>
      </xdr:nvSpPr>
      <xdr:spPr>
        <a:xfrm>
          <a:off x="927744" y="984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5BDA446-B728-4667-AD10-B019B723B22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4A66C05-3976-46F5-B519-F498897B2BA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8B6AE25-9864-4BD1-93B5-A1C6CA1BCD6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40035E3-3C7A-465F-9BCA-A2A3CC68C7D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FA0C917-8EC4-4524-905F-C199624DD5B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3F8CE8E-3721-42D9-B9F6-B10D5D355BE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9C0A779-60FD-4CBD-84A6-432CB84FCB7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CE09C0E-4B71-4533-9731-4F949AF75A1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D523E2A-AC97-4763-AB36-0C9BFF105D3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A92C01E-4343-4A1D-9AC2-E52C2817C89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136E446-9EE4-44DA-B263-9D7C2812F36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914E528-E01C-4043-AB1E-464AB793D79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7563B8D-0E50-4204-99E9-EBABC1C9C24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A512ABF-7945-4524-A183-8684C83C749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34577DE-FDCC-4D04-9FB7-6CCD1162443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3A397D47-3FA9-4D73-8589-A53E5B9B4A67}"/>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3F8CF0F-B335-4323-8B9F-CCE99D20E58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8071E2F6-E8FF-4D52-83B4-83F784EC72C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AA969C1B-F58F-4D51-A185-3930FA70ABB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2CD9F40F-5679-4418-A147-B350CF1770D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72C4272-6ADD-4692-A369-CCDC8B74B95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579B965-564A-4A20-B46B-F4BEB8EA1F0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B261673-A6B8-4A4A-9636-61864C782E6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A4112BA7-A926-45B8-82E9-4152FCA817E0}"/>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97325DC-03AF-4B7F-AA25-6BA9D93F0C9A}"/>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2740A46B-81B3-4E68-B6A0-AE6773625619}"/>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55EBC81-675F-44B5-BB2B-1216A86D2A0D}"/>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1E6CDE5C-03F5-4CC4-887E-BDB4AAB687B5}"/>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69EFF7D-E260-43C9-8395-0DA1F59B31A8}"/>
            </a:ext>
          </a:extLst>
        </xdr:cNvPr>
        <xdr:cNvSpPr txBox="1"/>
      </xdr:nvSpPr>
      <xdr:spPr>
        <a:xfrm>
          <a:off x="1051560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9A8FCB29-E119-4E47-B7A9-18036AA38746}"/>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8A51091A-C9B6-4F8E-BD86-44EC334D3639}"/>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974C28DD-5826-4021-92CB-E79C94AE586D}"/>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F3C7491D-27D3-4704-9599-2D3F6A67D959}"/>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40" name="フローチャート: 判断 239">
          <a:extLst>
            <a:ext uri="{FF2B5EF4-FFF2-40B4-BE49-F238E27FC236}">
              <a16:creationId xmlns:a16="http://schemas.microsoft.com/office/drawing/2014/main" id="{1C49BC6B-9808-4FC7-899E-142471B35768}"/>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447E1D8-26FE-4820-B912-9417D6E45E1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61679E7-1C2E-45AE-B77C-B462CEBA4EC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85DBED9-A736-4B2D-8D7F-EC2E2EC1F16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ADDDCE5-9ABC-4E8E-ACF6-69817CE45E0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4DBA8F3-7D60-4D20-9CDB-4FCA5EA1649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50971</xdr:rowOff>
    </xdr:from>
    <xdr:to>
      <xdr:col>55</xdr:col>
      <xdr:colOff>50800</xdr:colOff>
      <xdr:row>63</xdr:row>
      <xdr:rowOff>152571</xdr:rowOff>
    </xdr:to>
    <xdr:sp macro="" textlink="">
      <xdr:nvSpPr>
        <xdr:cNvPr id="246" name="楕円 245">
          <a:extLst>
            <a:ext uri="{FF2B5EF4-FFF2-40B4-BE49-F238E27FC236}">
              <a16:creationId xmlns:a16="http://schemas.microsoft.com/office/drawing/2014/main" id="{B1163D1A-30EE-41A1-87BD-7D5F484FC24A}"/>
            </a:ext>
          </a:extLst>
        </xdr:cNvPr>
        <xdr:cNvSpPr/>
      </xdr:nvSpPr>
      <xdr:spPr>
        <a:xfrm>
          <a:off x="10426700" y="1085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73848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BD43F984-2A59-4019-BA3E-80AF93216F3F}"/>
            </a:ext>
          </a:extLst>
        </xdr:cNvPr>
        <xdr:cNvSpPr txBox="1"/>
      </xdr:nvSpPr>
      <xdr:spPr>
        <a:xfrm>
          <a:off x="10515600" y="10703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51439</xdr:rowOff>
    </xdr:from>
    <xdr:to>
      <xdr:col>50</xdr:col>
      <xdr:colOff>165100</xdr:colOff>
      <xdr:row>63</xdr:row>
      <xdr:rowOff>153039</xdr:rowOff>
    </xdr:to>
    <xdr:sp macro="" textlink="">
      <xdr:nvSpPr>
        <xdr:cNvPr id="248" name="楕円 247">
          <a:extLst>
            <a:ext uri="{FF2B5EF4-FFF2-40B4-BE49-F238E27FC236}">
              <a16:creationId xmlns:a16="http://schemas.microsoft.com/office/drawing/2014/main" id="{A1E532E1-ECB3-4BCB-9B1F-33CAAA581683}"/>
            </a:ext>
          </a:extLst>
        </xdr:cNvPr>
        <xdr:cNvSpPr/>
      </xdr:nvSpPr>
      <xdr:spPr>
        <a:xfrm>
          <a:off x="9588500" y="1085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101771</xdr:rowOff>
    </xdr:from>
    <xdr:to>
      <xdr:col>55</xdr:col>
      <xdr:colOff>0</xdr:colOff>
      <xdr:row>63</xdr:row>
      <xdr:rowOff>102239</xdr:rowOff>
    </xdr:to>
    <xdr:cxnSp macro="">
      <xdr:nvCxnSpPr>
        <xdr:cNvPr id="249" name="直線コネクタ 248">
          <a:extLst>
            <a:ext uri="{FF2B5EF4-FFF2-40B4-BE49-F238E27FC236}">
              <a16:creationId xmlns:a16="http://schemas.microsoft.com/office/drawing/2014/main" id="{8B60D9F8-7420-4714-9C41-65F14B155CA8}"/>
            </a:ext>
          </a:extLst>
        </xdr:cNvPr>
        <xdr:cNvCxnSpPr/>
      </xdr:nvCxnSpPr>
      <xdr:spPr>
        <a:xfrm flipV="1">
          <a:off x="9639300" y="10903121"/>
          <a:ext cx="8382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51115</xdr:rowOff>
    </xdr:from>
    <xdr:to>
      <xdr:col>46</xdr:col>
      <xdr:colOff>38100</xdr:colOff>
      <xdr:row>63</xdr:row>
      <xdr:rowOff>152715</xdr:rowOff>
    </xdr:to>
    <xdr:sp macro="" textlink="">
      <xdr:nvSpPr>
        <xdr:cNvPr id="250" name="楕円 249">
          <a:extLst>
            <a:ext uri="{FF2B5EF4-FFF2-40B4-BE49-F238E27FC236}">
              <a16:creationId xmlns:a16="http://schemas.microsoft.com/office/drawing/2014/main" id="{56D0B43B-9B44-42C1-91B3-7B61A56CA57B}"/>
            </a:ext>
          </a:extLst>
        </xdr:cNvPr>
        <xdr:cNvSpPr/>
      </xdr:nvSpPr>
      <xdr:spPr>
        <a:xfrm>
          <a:off x="8699500" y="1085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101915</xdr:rowOff>
    </xdr:from>
    <xdr:to>
      <xdr:col>50</xdr:col>
      <xdr:colOff>114300</xdr:colOff>
      <xdr:row>63</xdr:row>
      <xdr:rowOff>102239</xdr:rowOff>
    </xdr:to>
    <xdr:cxnSp macro="">
      <xdr:nvCxnSpPr>
        <xdr:cNvPr id="251" name="直線コネクタ 250">
          <a:extLst>
            <a:ext uri="{FF2B5EF4-FFF2-40B4-BE49-F238E27FC236}">
              <a16:creationId xmlns:a16="http://schemas.microsoft.com/office/drawing/2014/main" id="{8CEB1A4C-DF80-49E3-9141-F68D0F6781DC}"/>
            </a:ext>
          </a:extLst>
        </xdr:cNvPr>
        <xdr:cNvCxnSpPr/>
      </xdr:nvCxnSpPr>
      <xdr:spPr>
        <a:xfrm>
          <a:off x="8750300" y="10903265"/>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51083</xdr:rowOff>
    </xdr:from>
    <xdr:to>
      <xdr:col>41</xdr:col>
      <xdr:colOff>101600</xdr:colOff>
      <xdr:row>63</xdr:row>
      <xdr:rowOff>152683</xdr:rowOff>
    </xdr:to>
    <xdr:sp macro="" textlink="">
      <xdr:nvSpPr>
        <xdr:cNvPr id="252" name="楕円 251">
          <a:extLst>
            <a:ext uri="{FF2B5EF4-FFF2-40B4-BE49-F238E27FC236}">
              <a16:creationId xmlns:a16="http://schemas.microsoft.com/office/drawing/2014/main" id="{2EC81C20-B3B7-4DF1-B589-D01060182BC6}"/>
            </a:ext>
          </a:extLst>
        </xdr:cNvPr>
        <xdr:cNvSpPr/>
      </xdr:nvSpPr>
      <xdr:spPr>
        <a:xfrm>
          <a:off x="7810500" y="1085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101883</xdr:rowOff>
    </xdr:from>
    <xdr:to>
      <xdr:col>45</xdr:col>
      <xdr:colOff>177800</xdr:colOff>
      <xdr:row>63</xdr:row>
      <xdr:rowOff>101915</xdr:rowOff>
    </xdr:to>
    <xdr:cxnSp macro="">
      <xdr:nvCxnSpPr>
        <xdr:cNvPr id="253" name="直線コネクタ 252">
          <a:extLst>
            <a:ext uri="{FF2B5EF4-FFF2-40B4-BE49-F238E27FC236}">
              <a16:creationId xmlns:a16="http://schemas.microsoft.com/office/drawing/2014/main" id="{08B02621-266B-4F64-9DFF-03A9EAF29E68}"/>
            </a:ext>
          </a:extLst>
        </xdr:cNvPr>
        <xdr:cNvCxnSpPr/>
      </xdr:nvCxnSpPr>
      <xdr:spPr>
        <a:xfrm>
          <a:off x="7861300" y="10903233"/>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50698</xdr:rowOff>
    </xdr:from>
    <xdr:to>
      <xdr:col>36</xdr:col>
      <xdr:colOff>165100</xdr:colOff>
      <xdr:row>63</xdr:row>
      <xdr:rowOff>152298</xdr:rowOff>
    </xdr:to>
    <xdr:sp macro="" textlink="">
      <xdr:nvSpPr>
        <xdr:cNvPr id="254" name="楕円 253">
          <a:extLst>
            <a:ext uri="{FF2B5EF4-FFF2-40B4-BE49-F238E27FC236}">
              <a16:creationId xmlns:a16="http://schemas.microsoft.com/office/drawing/2014/main" id="{3D49CE75-C363-4450-9536-C8DB80210677}"/>
            </a:ext>
          </a:extLst>
        </xdr:cNvPr>
        <xdr:cNvSpPr/>
      </xdr:nvSpPr>
      <xdr:spPr>
        <a:xfrm>
          <a:off x="6921500" y="1085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101498</xdr:rowOff>
    </xdr:from>
    <xdr:to>
      <xdr:col>41</xdr:col>
      <xdr:colOff>50800</xdr:colOff>
      <xdr:row>63</xdr:row>
      <xdr:rowOff>101883</xdr:rowOff>
    </xdr:to>
    <xdr:cxnSp macro="">
      <xdr:nvCxnSpPr>
        <xdr:cNvPr id="255" name="直線コネクタ 254">
          <a:extLst>
            <a:ext uri="{FF2B5EF4-FFF2-40B4-BE49-F238E27FC236}">
              <a16:creationId xmlns:a16="http://schemas.microsoft.com/office/drawing/2014/main" id="{E7ADDF42-585D-41E5-98CD-4B5B4D3F9E04}"/>
            </a:ext>
          </a:extLst>
        </xdr:cNvPr>
        <xdr:cNvCxnSpPr/>
      </xdr:nvCxnSpPr>
      <xdr:spPr>
        <a:xfrm>
          <a:off x="6972300" y="10902848"/>
          <a:ext cx="889000" cy="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9A3AA2E-5868-4666-B1FD-F3E4731EF8A0}"/>
            </a:ext>
          </a:extLst>
        </xdr:cNvPr>
        <xdr:cNvSpPr txBox="1"/>
      </xdr:nvSpPr>
      <xdr:spPr>
        <a:xfrm>
          <a:off x="932709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9D93966-E078-40DE-819D-5EB6E33FB908}"/>
            </a:ext>
          </a:extLst>
        </xdr:cNvPr>
        <xdr:cNvSpPr txBox="1"/>
      </xdr:nvSpPr>
      <xdr:spPr>
        <a:xfrm>
          <a:off x="8450795"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8361380-BB8B-4C7A-BB9A-56F0F3E8D685}"/>
            </a:ext>
          </a:extLst>
        </xdr:cNvPr>
        <xdr:cNvSpPr txBox="1"/>
      </xdr:nvSpPr>
      <xdr:spPr>
        <a:xfrm>
          <a:off x="756179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89AF8B3-BCF2-4243-BC6D-15CCD1587A45}"/>
            </a:ext>
          </a:extLst>
        </xdr:cNvPr>
        <xdr:cNvSpPr txBox="1"/>
      </xdr:nvSpPr>
      <xdr:spPr>
        <a:xfrm>
          <a:off x="6672795" y="1034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169566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D8DE82A7-E79B-410F-A055-027D37C6121E}"/>
            </a:ext>
          </a:extLst>
        </xdr:cNvPr>
        <xdr:cNvSpPr txBox="1"/>
      </xdr:nvSpPr>
      <xdr:spPr>
        <a:xfrm>
          <a:off x="9327095" y="1062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169242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DE10E78-790C-4A70-8131-08AC4688C773}"/>
            </a:ext>
          </a:extLst>
        </xdr:cNvPr>
        <xdr:cNvSpPr txBox="1"/>
      </xdr:nvSpPr>
      <xdr:spPr>
        <a:xfrm>
          <a:off x="8450795" y="1062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169210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51DE9FE-4332-4970-BE65-E812883F2ED6}"/>
            </a:ext>
          </a:extLst>
        </xdr:cNvPr>
        <xdr:cNvSpPr txBox="1"/>
      </xdr:nvSpPr>
      <xdr:spPr>
        <a:xfrm>
          <a:off x="7561795" y="10627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143425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92B8AB20-2E29-4F55-A0A8-8A15F2D908A1}"/>
            </a:ext>
          </a:extLst>
        </xdr:cNvPr>
        <xdr:cNvSpPr txBox="1"/>
      </xdr:nvSpPr>
      <xdr:spPr>
        <a:xfrm>
          <a:off x="6672795" y="10944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994895D-6291-48C5-92E0-4B26B2F16A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64CAC2E-5BC4-4890-80DF-A26AF64BDFA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9665A1B-0107-46A3-9E38-79348A7B394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6B5B2B2-0000-4489-94F6-0F625785738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5D9788D-B139-4A82-BC73-9F66534BC03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842AAD8-B608-45A9-B7E4-824301CF686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63641A7-3084-4D0D-8526-624FF1FFE69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0BA677F-CDD1-4AC7-AA79-EEA6D5DC323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39560979-9CD7-4FCA-83C5-7380E7FCAA9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AFFBC53-3305-445C-AA03-A0BA5F4DB4A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B35898E-32DF-4807-9DB3-74F3149130B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F14E58D-8C7F-4CF5-AD32-E8103813662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15B6097-C299-4E15-8EFE-F302345E497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DC2E031-CFEF-4798-AC1B-EAC52D45ED4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F11D231-1025-4EEF-97F5-1B49F682190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0BD1CA5-65A2-4CD4-8D85-1EC01F3FDC7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BE0F2C5-0BBB-4271-8CA8-E967453006A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6B36897-4121-4C28-A8A3-CAD2C4E5DEB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612BE9C-FA1D-47F6-B0A6-2C4976BB9E6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88CFA77-5FE8-492F-9AE7-84983850D35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B01BC2B-D59A-4B82-9342-415C8ABAF0B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38DB465-0110-449B-BF43-FAB946C7876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D81E1B1-033A-4EA0-9C17-559241BE804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B0B0FFA-3928-4CA2-A960-9C0C2C6E47C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E581328B-DAC3-4C99-BA18-2A30A76C4AED}"/>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89A1F09-D741-4A87-A95E-1A7250B44F6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45A6D5C-2621-4B5C-A19B-486F64A7719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0703911-5237-48CD-AD48-56E6F93EA364}"/>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301B0004-DA93-4022-A3FD-BFB2C1C41AC9}"/>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30AEE1E-4462-463A-8877-2721E6D8095C}"/>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BC56296-86CE-41F9-AC0A-5800CE068FF9}"/>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A9AF6FC8-26E4-42EC-907B-90F8B3B02CC7}"/>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A545A3D3-FE24-4AB2-89DA-FA8266660EFD}"/>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EEA90F8D-FBAA-4F2E-A876-E0CB43FC0623}"/>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8" name="フローチャート: 判断 297">
          <a:extLst>
            <a:ext uri="{FF2B5EF4-FFF2-40B4-BE49-F238E27FC236}">
              <a16:creationId xmlns:a16="http://schemas.microsoft.com/office/drawing/2014/main" id="{B0615161-1B54-42F5-AECD-771D0D3B7E30}"/>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DBE5264-9982-44A0-892F-AFE4DABD75C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58EE2AC-9C36-461C-AB29-EC0CF100EB2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D2A27BA-E603-4253-9F88-5C863B663F0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760D10C-CC8E-45E4-85F3-3AC4244F22B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BFA20C3-C80E-4FC8-AE85-E0E26EBC8BB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19686</xdr:rowOff>
    </xdr:from>
    <xdr:to>
      <xdr:col>24</xdr:col>
      <xdr:colOff>114300</xdr:colOff>
      <xdr:row>81</xdr:row>
      <xdr:rowOff>121286</xdr:rowOff>
    </xdr:to>
    <xdr:sp macro="" textlink="">
      <xdr:nvSpPr>
        <xdr:cNvPr id="304" name="楕円 303">
          <a:extLst>
            <a:ext uri="{FF2B5EF4-FFF2-40B4-BE49-F238E27FC236}">
              <a16:creationId xmlns:a16="http://schemas.microsoft.com/office/drawing/2014/main" id="{6A640278-22BC-4129-B910-F0EC3CB5138A}"/>
            </a:ext>
          </a:extLst>
        </xdr:cNvPr>
        <xdr:cNvSpPr/>
      </xdr:nvSpPr>
      <xdr:spPr>
        <a:xfrm>
          <a:off x="45847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42563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0D592E0-A0F8-4541-8281-E45348F0CEAF}"/>
            </a:ext>
          </a:extLst>
        </xdr:cNvPr>
        <xdr:cNvSpPr txBox="1"/>
      </xdr:nvSpPr>
      <xdr:spPr>
        <a:xfrm>
          <a:off x="4673600"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149225</xdr:rowOff>
    </xdr:from>
    <xdr:to>
      <xdr:col>20</xdr:col>
      <xdr:colOff>38100</xdr:colOff>
      <xdr:row>81</xdr:row>
      <xdr:rowOff>79375</xdr:rowOff>
    </xdr:to>
    <xdr:sp macro="" textlink="">
      <xdr:nvSpPr>
        <xdr:cNvPr id="306" name="楕円 305">
          <a:extLst>
            <a:ext uri="{FF2B5EF4-FFF2-40B4-BE49-F238E27FC236}">
              <a16:creationId xmlns:a16="http://schemas.microsoft.com/office/drawing/2014/main" id="{54172E15-46CF-4EE5-BAB9-C77AB79AC884}"/>
            </a:ext>
          </a:extLst>
        </xdr:cNvPr>
        <xdr:cNvSpPr/>
      </xdr:nvSpPr>
      <xdr:spPr>
        <a:xfrm>
          <a:off x="37465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28575</xdr:rowOff>
    </xdr:from>
    <xdr:to>
      <xdr:col>24</xdr:col>
      <xdr:colOff>63500</xdr:colOff>
      <xdr:row>81</xdr:row>
      <xdr:rowOff>70486</xdr:rowOff>
    </xdr:to>
    <xdr:cxnSp macro="">
      <xdr:nvCxnSpPr>
        <xdr:cNvPr id="307" name="直線コネクタ 306">
          <a:extLst>
            <a:ext uri="{FF2B5EF4-FFF2-40B4-BE49-F238E27FC236}">
              <a16:creationId xmlns:a16="http://schemas.microsoft.com/office/drawing/2014/main" id="{926661D3-FE27-4886-A79E-C734D408B9D4}"/>
            </a:ext>
          </a:extLst>
        </xdr:cNvPr>
        <xdr:cNvCxnSpPr/>
      </xdr:nvCxnSpPr>
      <xdr:spPr>
        <a:xfrm>
          <a:off x="3797300" y="1391602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101600</xdr:rowOff>
    </xdr:from>
    <xdr:to>
      <xdr:col>15</xdr:col>
      <xdr:colOff>101600</xdr:colOff>
      <xdr:row>81</xdr:row>
      <xdr:rowOff>31750</xdr:rowOff>
    </xdr:to>
    <xdr:sp macro="" textlink="">
      <xdr:nvSpPr>
        <xdr:cNvPr id="308" name="楕円 307">
          <a:extLst>
            <a:ext uri="{FF2B5EF4-FFF2-40B4-BE49-F238E27FC236}">
              <a16:creationId xmlns:a16="http://schemas.microsoft.com/office/drawing/2014/main" id="{C85E9479-A7B8-404F-A469-DC7F32A2924D}"/>
            </a:ext>
          </a:extLst>
        </xdr:cNvPr>
        <xdr:cNvSpPr/>
      </xdr:nvSpPr>
      <xdr:spPr>
        <a:xfrm>
          <a:off x="2857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152400</xdr:rowOff>
    </xdr:from>
    <xdr:to>
      <xdr:col>19</xdr:col>
      <xdr:colOff>177800</xdr:colOff>
      <xdr:row>81</xdr:row>
      <xdr:rowOff>28575</xdr:rowOff>
    </xdr:to>
    <xdr:cxnSp macro="">
      <xdr:nvCxnSpPr>
        <xdr:cNvPr id="309" name="直線コネクタ 308">
          <a:extLst>
            <a:ext uri="{FF2B5EF4-FFF2-40B4-BE49-F238E27FC236}">
              <a16:creationId xmlns:a16="http://schemas.microsoft.com/office/drawing/2014/main" id="{0B8AFF12-92C8-4013-9B36-263314DD89E1}"/>
            </a:ext>
          </a:extLst>
        </xdr:cNvPr>
        <xdr:cNvCxnSpPr/>
      </xdr:nvCxnSpPr>
      <xdr:spPr>
        <a:xfrm>
          <a:off x="2908300" y="138684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52070</xdr:rowOff>
    </xdr:from>
    <xdr:to>
      <xdr:col>10</xdr:col>
      <xdr:colOff>165100</xdr:colOff>
      <xdr:row>80</xdr:row>
      <xdr:rowOff>153670</xdr:rowOff>
    </xdr:to>
    <xdr:sp macro="" textlink="">
      <xdr:nvSpPr>
        <xdr:cNvPr id="310" name="楕円 309">
          <a:extLst>
            <a:ext uri="{FF2B5EF4-FFF2-40B4-BE49-F238E27FC236}">
              <a16:creationId xmlns:a16="http://schemas.microsoft.com/office/drawing/2014/main" id="{25B7C31C-1F72-400F-BA5A-373764C4D4EE}"/>
            </a:ext>
          </a:extLst>
        </xdr:cNvPr>
        <xdr:cNvSpPr/>
      </xdr:nvSpPr>
      <xdr:spPr>
        <a:xfrm>
          <a:off x="1968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102870</xdr:rowOff>
    </xdr:from>
    <xdr:to>
      <xdr:col>15</xdr:col>
      <xdr:colOff>50800</xdr:colOff>
      <xdr:row>80</xdr:row>
      <xdr:rowOff>152400</xdr:rowOff>
    </xdr:to>
    <xdr:cxnSp macro="">
      <xdr:nvCxnSpPr>
        <xdr:cNvPr id="311" name="直線コネクタ 310">
          <a:extLst>
            <a:ext uri="{FF2B5EF4-FFF2-40B4-BE49-F238E27FC236}">
              <a16:creationId xmlns:a16="http://schemas.microsoft.com/office/drawing/2014/main" id="{44353140-028B-44E7-AD40-81CEED22205E}"/>
            </a:ext>
          </a:extLst>
        </xdr:cNvPr>
        <xdr:cNvCxnSpPr/>
      </xdr:nvCxnSpPr>
      <xdr:spPr>
        <a:xfrm>
          <a:off x="2019300" y="138188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164464</xdr:rowOff>
    </xdr:from>
    <xdr:to>
      <xdr:col>6</xdr:col>
      <xdr:colOff>38100</xdr:colOff>
      <xdr:row>80</xdr:row>
      <xdr:rowOff>94614</xdr:rowOff>
    </xdr:to>
    <xdr:sp macro="" textlink="">
      <xdr:nvSpPr>
        <xdr:cNvPr id="312" name="楕円 311">
          <a:extLst>
            <a:ext uri="{FF2B5EF4-FFF2-40B4-BE49-F238E27FC236}">
              <a16:creationId xmlns:a16="http://schemas.microsoft.com/office/drawing/2014/main" id="{8CD41D32-2C7F-4CEC-8D84-EC362986F2F4}"/>
            </a:ext>
          </a:extLst>
        </xdr:cNvPr>
        <xdr:cNvSpPr/>
      </xdr:nvSpPr>
      <xdr:spPr>
        <a:xfrm>
          <a:off x="1079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43814</xdr:rowOff>
    </xdr:from>
    <xdr:to>
      <xdr:col>10</xdr:col>
      <xdr:colOff>114300</xdr:colOff>
      <xdr:row>80</xdr:row>
      <xdr:rowOff>102870</xdr:rowOff>
    </xdr:to>
    <xdr:cxnSp macro="">
      <xdr:nvCxnSpPr>
        <xdr:cNvPr id="313" name="直線コネクタ 312">
          <a:extLst>
            <a:ext uri="{FF2B5EF4-FFF2-40B4-BE49-F238E27FC236}">
              <a16:creationId xmlns:a16="http://schemas.microsoft.com/office/drawing/2014/main" id="{7D599687-021D-4A26-A3CD-EB4FEE377087}"/>
            </a:ext>
          </a:extLst>
        </xdr:cNvPr>
        <xdr:cNvCxnSpPr/>
      </xdr:nvCxnSpPr>
      <xdr:spPr>
        <a:xfrm>
          <a:off x="1130300" y="13759814"/>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2AEB03A5-E729-44C7-8D66-27C5A589014B}"/>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62F58625-71A0-499E-B1ED-80FF046FC4F1}"/>
            </a:ext>
          </a:extLst>
        </xdr:cNvPr>
        <xdr:cNvSpPr txBox="1"/>
      </xdr:nvSpPr>
      <xdr:spPr>
        <a:xfrm>
          <a:off x="2705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D0CAF3A0-AA24-4E33-984E-E30BBA65C89F}"/>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7" name="n_4aveValue【公営住宅】&#10;有形固定資産減価償却率">
          <a:extLst>
            <a:ext uri="{FF2B5EF4-FFF2-40B4-BE49-F238E27FC236}">
              <a16:creationId xmlns:a16="http://schemas.microsoft.com/office/drawing/2014/main" id="{8EE732F1-50DE-47C5-A812-46F71FDBB0EC}"/>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95902</xdr:rowOff>
    </xdr:from>
    <xdr:ext cx="405111" cy="259045"/>
    <xdr:sp macro="" textlink="">
      <xdr:nvSpPr>
        <xdr:cNvPr id="318" name="n_1mainValue【公営住宅】&#10;有形固定資産減価償却率">
          <a:extLst>
            <a:ext uri="{FF2B5EF4-FFF2-40B4-BE49-F238E27FC236}">
              <a16:creationId xmlns:a16="http://schemas.microsoft.com/office/drawing/2014/main" id="{6C563A5A-9D38-46FF-9CD4-0CD1955D4555}"/>
            </a:ext>
          </a:extLst>
        </xdr:cNvPr>
        <xdr:cNvSpPr txBox="1"/>
      </xdr:nvSpPr>
      <xdr:spPr>
        <a:xfrm>
          <a:off x="3582044"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48277</xdr:rowOff>
    </xdr:from>
    <xdr:ext cx="405111" cy="259045"/>
    <xdr:sp macro="" textlink="">
      <xdr:nvSpPr>
        <xdr:cNvPr id="319" name="n_2mainValue【公営住宅】&#10;有形固定資産減価償却率">
          <a:extLst>
            <a:ext uri="{FF2B5EF4-FFF2-40B4-BE49-F238E27FC236}">
              <a16:creationId xmlns:a16="http://schemas.microsoft.com/office/drawing/2014/main" id="{74C00DD9-35C2-4FA3-829C-424CF27CCC50}"/>
            </a:ext>
          </a:extLst>
        </xdr:cNvPr>
        <xdr:cNvSpPr txBox="1"/>
      </xdr:nvSpPr>
      <xdr:spPr>
        <a:xfrm>
          <a:off x="2705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170197</xdr:rowOff>
    </xdr:from>
    <xdr:ext cx="405111" cy="259045"/>
    <xdr:sp macro="" textlink="">
      <xdr:nvSpPr>
        <xdr:cNvPr id="320" name="n_3mainValue【公営住宅】&#10;有形固定資産減価償却率">
          <a:extLst>
            <a:ext uri="{FF2B5EF4-FFF2-40B4-BE49-F238E27FC236}">
              <a16:creationId xmlns:a16="http://schemas.microsoft.com/office/drawing/2014/main" id="{37448D62-C990-4EFE-8464-6198AB402E15}"/>
            </a:ext>
          </a:extLst>
        </xdr:cNvPr>
        <xdr:cNvSpPr txBox="1"/>
      </xdr:nvSpPr>
      <xdr:spPr>
        <a:xfrm>
          <a:off x="1816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111141</xdr:rowOff>
    </xdr:from>
    <xdr:ext cx="405111" cy="259045"/>
    <xdr:sp macro="" textlink="">
      <xdr:nvSpPr>
        <xdr:cNvPr id="321" name="n_4mainValue【公営住宅】&#10;有形固定資産減価償却率">
          <a:extLst>
            <a:ext uri="{FF2B5EF4-FFF2-40B4-BE49-F238E27FC236}">
              <a16:creationId xmlns:a16="http://schemas.microsoft.com/office/drawing/2014/main" id="{56CB9701-28D6-4CDD-9EEF-EED7E71D554D}"/>
            </a:ext>
          </a:extLst>
        </xdr:cNvPr>
        <xdr:cNvSpPr txBox="1"/>
      </xdr:nvSpPr>
      <xdr:spPr>
        <a:xfrm>
          <a:off x="927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1AC0CF0-3B53-4C9F-BC9C-FF3629C1ABE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F051329-5119-4287-8706-805BCCE7B89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5EF053C-E26E-4C28-A996-0B4B02CD197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72283E3-CBA4-41E5-BD5B-8E53082EC7E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4659395-9AA5-479E-9DEC-7D4772EA3FA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A6383D8-F91C-44BC-9C5B-D6258F6322E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31F07B4-80DA-4516-9836-3F5DDC6F627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AC458D2-D10C-480A-813F-EF380F0E291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10707E3-0F6D-4ABC-BECD-6559E74FABE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C4B9F9F-71D6-41A8-A7FB-53E8BAB1656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619F265-01BF-47A7-B0C9-277DBE4E1CD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D621FED-3FED-44F3-A579-74ADD5BBC70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F7B99C5-04F8-4D46-8065-9B3E61E2130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7531DD1-3AA9-491F-B48C-0CE6B545A2B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652A0AA-93E7-4D53-B6BC-46208486CB2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114F582-A62E-4E96-9CD3-8A466984A4C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9E46903-CC8D-4AC4-8C54-AA1DED64EC7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940213D-682F-40A0-B190-B7C4CB7E7E9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46321539-74A5-4AEF-93A1-72C0BFA8308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9EEA02-9DA3-4AB4-937D-E526FF02A3A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E4774A7-B4D6-4544-A092-6F2D6C04567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10F1D5F0-A60F-4628-BFC9-64FAF0E4AA8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BF760A8-C63D-458B-B5F1-1E2C608CE97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6E2336C2-940A-4DE4-BDD0-6F133C66D473}"/>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F0098402-80BE-4DE2-8D5F-20C7ACF657B4}"/>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00E0492-67EE-4565-9D67-BBD7444562A6}"/>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D9D599E5-B652-4D8B-AA4D-2817D70775F8}"/>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F0C6E264-08AD-4C35-9C66-A176A6BBA281}"/>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BC5736ED-8111-4BFF-934A-57066A39C5F1}"/>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C3E650FC-4035-4A19-94C9-69646FA213C3}"/>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7115C75E-3C57-4B94-82DB-59A74D6396E2}"/>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AAA70485-7420-4DB3-A1E4-13879053511B}"/>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895E014A-5FDE-4640-ABF7-A7C2E8BF5FA7}"/>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116078</xdr:rowOff>
    </xdr:from>
    <xdr:to>
      <xdr:col>36</xdr:col>
      <xdr:colOff>165100</xdr:colOff>
      <xdr:row>85</xdr:row>
      <xdr:rowOff>46228</xdr:rowOff>
    </xdr:to>
    <xdr:sp macro="" textlink="">
      <xdr:nvSpPr>
        <xdr:cNvPr id="355" name="フローチャート: 判断 354">
          <a:extLst>
            <a:ext uri="{FF2B5EF4-FFF2-40B4-BE49-F238E27FC236}">
              <a16:creationId xmlns:a16="http://schemas.microsoft.com/office/drawing/2014/main" id="{FF6B0B38-9CBB-4694-9594-A32AF61EB3D3}"/>
            </a:ext>
          </a:extLst>
        </xdr:cNvPr>
        <xdr:cNvSpPr/>
      </xdr:nvSpPr>
      <xdr:spPr>
        <a:xfrm>
          <a:off x="6921500" y="1451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2AF181C-2E83-4235-87A7-541F4EF2CF9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898B699-FD5C-4F9C-AB34-D99DD4CB063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45311D1-575B-4C88-A75A-BBC0071C00B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04B62F2-BDAB-45E5-A484-E173FAB224E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77163A3-1A22-494F-B376-0F53C9B4618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89408</xdr:rowOff>
    </xdr:from>
    <xdr:to>
      <xdr:col>55</xdr:col>
      <xdr:colOff>50800</xdr:colOff>
      <xdr:row>86</xdr:row>
      <xdr:rowOff>19558</xdr:rowOff>
    </xdr:to>
    <xdr:sp macro="" textlink="">
      <xdr:nvSpPr>
        <xdr:cNvPr id="361" name="楕円 360">
          <a:extLst>
            <a:ext uri="{FF2B5EF4-FFF2-40B4-BE49-F238E27FC236}">
              <a16:creationId xmlns:a16="http://schemas.microsoft.com/office/drawing/2014/main" id="{146A3AE0-1D4A-41E6-B1F9-DCDC63994D8F}"/>
            </a:ext>
          </a:extLst>
        </xdr:cNvPr>
        <xdr:cNvSpPr/>
      </xdr:nvSpPr>
      <xdr:spPr>
        <a:xfrm>
          <a:off x="10426700" y="1466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67835</xdr:rowOff>
    </xdr:from>
    <xdr:ext cx="469744" cy="259045"/>
    <xdr:sp macro="" textlink="">
      <xdr:nvSpPr>
        <xdr:cNvPr id="362" name="【公営住宅】&#10;一人当たり面積該当値テキスト">
          <a:extLst>
            <a:ext uri="{FF2B5EF4-FFF2-40B4-BE49-F238E27FC236}">
              <a16:creationId xmlns:a16="http://schemas.microsoft.com/office/drawing/2014/main" id="{5D85359D-8785-409B-BBEF-6627D0F0F496}"/>
            </a:ext>
          </a:extLst>
        </xdr:cNvPr>
        <xdr:cNvSpPr txBox="1"/>
      </xdr:nvSpPr>
      <xdr:spPr>
        <a:xfrm>
          <a:off x="10515600" y="1464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89788</xdr:rowOff>
    </xdr:from>
    <xdr:to>
      <xdr:col>50</xdr:col>
      <xdr:colOff>165100</xdr:colOff>
      <xdr:row>86</xdr:row>
      <xdr:rowOff>19938</xdr:rowOff>
    </xdr:to>
    <xdr:sp macro="" textlink="">
      <xdr:nvSpPr>
        <xdr:cNvPr id="363" name="楕円 362">
          <a:extLst>
            <a:ext uri="{FF2B5EF4-FFF2-40B4-BE49-F238E27FC236}">
              <a16:creationId xmlns:a16="http://schemas.microsoft.com/office/drawing/2014/main" id="{8C0674AA-3861-4013-88E4-1B618A077088}"/>
            </a:ext>
          </a:extLst>
        </xdr:cNvPr>
        <xdr:cNvSpPr/>
      </xdr:nvSpPr>
      <xdr:spPr>
        <a:xfrm>
          <a:off x="9588500" y="1466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140208</xdr:rowOff>
    </xdr:from>
    <xdr:to>
      <xdr:col>55</xdr:col>
      <xdr:colOff>0</xdr:colOff>
      <xdr:row>85</xdr:row>
      <xdr:rowOff>140588</xdr:rowOff>
    </xdr:to>
    <xdr:cxnSp macro="">
      <xdr:nvCxnSpPr>
        <xdr:cNvPr id="364" name="直線コネクタ 363">
          <a:extLst>
            <a:ext uri="{FF2B5EF4-FFF2-40B4-BE49-F238E27FC236}">
              <a16:creationId xmlns:a16="http://schemas.microsoft.com/office/drawing/2014/main" id="{46780760-9955-4625-AAFD-390D974E48C0}"/>
            </a:ext>
          </a:extLst>
        </xdr:cNvPr>
        <xdr:cNvCxnSpPr/>
      </xdr:nvCxnSpPr>
      <xdr:spPr>
        <a:xfrm flipV="1">
          <a:off x="9639300" y="14713458"/>
          <a:ext cx="8382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89408</xdr:rowOff>
    </xdr:from>
    <xdr:to>
      <xdr:col>46</xdr:col>
      <xdr:colOff>38100</xdr:colOff>
      <xdr:row>86</xdr:row>
      <xdr:rowOff>19558</xdr:rowOff>
    </xdr:to>
    <xdr:sp macro="" textlink="">
      <xdr:nvSpPr>
        <xdr:cNvPr id="365" name="楕円 364">
          <a:extLst>
            <a:ext uri="{FF2B5EF4-FFF2-40B4-BE49-F238E27FC236}">
              <a16:creationId xmlns:a16="http://schemas.microsoft.com/office/drawing/2014/main" id="{7AA4765B-2EF9-42CE-B0B3-4B9141BEC16B}"/>
            </a:ext>
          </a:extLst>
        </xdr:cNvPr>
        <xdr:cNvSpPr/>
      </xdr:nvSpPr>
      <xdr:spPr>
        <a:xfrm>
          <a:off x="8699500" y="1466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140208</xdr:rowOff>
    </xdr:from>
    <xdr:to>
      <xdr:col>50</xdr:col>
      <xdr:colOff>114300</xdr:colOff>
      <xdr:row>85</xdr:row>
      <xdr:rowOff>140588</xdr:rowOff>
    </xdr:to>
    <xdr:cxnSp macro="">
      <xdr:nvCxnSpPr>
        <xdr:cNvPr id="366" name="直線コネクタ 365">
          <a:extLst>
            <a:ext uri="{FF2B5EF4-FFF2-40B4-BE49-F238E27FC236}">
              <a16:creationId xmlns:a16="http://schemas.microsoft.com/office/drawing/2014/main" id="{CC3ED3C1-7277-49E0-A6DB-57F6FD48779D}"/>
            </a:ext>
          </a:extLst>
        </xdr:cNvPr>
        <xdr:cNvCxnSpPr/>
      </xdr:nvCxnSpPr>
      <xdr:spPr>
        <a:xfrm>
          <a:off x="8750300" y="14713458"/>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89408</xdr:rowOff>
    </xdr:from>
    <xdr:to>
      <xdr:col>41</xdr:col>
      <xdr:colOff>101600</xdr:colOff>
      <xdr:row>86</xdr:row>
      <xdr:rowOff>19558</xdr:rowOff>
    </xdr:to>
    <xdr:sp macro="" textlink="">
      <xdr:nvSpPr>
        <xdr:cNvPr id="367" name="楕円 366">
          <a:extLst>
            <a:ext uri="{FF2B5EF4-FFF2-40B4-BE49-F238E27FC236}">
              <a16:creationId xmlns:a16="http://schemas.microsoft.com/office/drawing/2014/main" id="{8DC23AE4-6A7D-4D35-A673-64769E9314FA}"/>
            </a:ext>
          </a:extLst>
        </xdr:cNvPr>
        <xdr:cNvSpPr/>
      </xdr:nvSpPr>
      <xdr:spPr>
        <a:xfrm>
          <a:off x="7810500" y="1466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140208</xdr:rowOff>
    </xdr:from>
    <xdr:to>
      <xdr:col>45</xdr:col>
      <xdr:colOff>177800</xdr:colOff>
      <xdr:row>85</xdr:row>
      <xdr:rowOff>140208</xdr:rowOff>
    </xdr:to>
    <xdr:cxnSp macro="">
      <xdr:nvCxnSpPr>
        <xdr:cNvPr id="368" name="直線コネクタ 367">
          <a:extLst>
            <a:ext uri="{FF2B5EF4-FFF2-40B4-BE49-F238E27FC236}">
              <a16:creationId xmlns:a16="http://schemas.microsoft.com/office/drawing/2014/main" id="{9E7F2AB0-20C2-4D0F-A2D3-53EA7944707E}"/>
            </a:ext>
          </a:extLst>
        </xdr:cNvPr>
        <xdr:cNvCxnSpPr/>
      </xdr:nvCxnSpPr>
      <xdr:spPr>
        <a:xfrm>
          <a:off x="7861300" y="147134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89027</xdr:rowOff>
    </xdr:from>
    <xdr:to>
      <xdr:col>36</xdr:col>
      <xdr:colOff>165100</xdr:colOff>
      <xdr:row>86</xdr:row>
      <xdr:rowOff>19177</xdr:rowOff>
    </xdr:to>
    <xdr:sp macro="" textlink="">
      <xdr:nvSpPr>
        <xdr:cNvPr id="369" name="楕円 368">
          <a:extLst>
            <a:ext uri="{FF2B5EF4-FFF2-40B4-BE49-F238E27FC236}">
              <a16:creationId xmlns:a16="http://schemas.microsoft.com/office/drawing/2014/main" id="{D4E29021-6DD5-4172-9028-7C939E8E562E}"/>
            </a:ext>
          </a:extLst>
        </xdr:cNvPr>
        <xdr:cNvSpPr/>
      </xdr:nvSpPr>
      <xdr:spPr>
        <a:xfrm>
          <a:off x="6921500" y="1466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139827</xdr:rowOff>
    </xdr:from>
    <xdr:to>
      <xdr:col>41</xdr:col>
      <xdr:colOff>50800</xdr:colOff>
      <xdr:row>85</xdr:row>
      <xdr:rowOff>140208</xdr:rowOff>
    </xdr:to>
    <xdr:cxnSp macro="">
      <xdr:nvCxnSpPr>
        <xdr:cNvPr id="370" name="直線コネクタ 369">
          <a:extLst>
            <a:ext uri="{FF2B5EF4-FFF2-40B4-BE49-F238E27FC236}">
              <a16:creationId xmlns:a16="http://schemas.microsoft.com/office/drawing/2014/main" id="{E78B3334-BF77-4129-956D-CA81DB8B99E5}"/>
            </a:ext>
          </a:extLst>
        </xdr:cNvPr>
        <xdr:cNvCxnSpPr/>
      </xdr:nvCxnSpPr>
      <xdr:spPr>
        <a:xfrm>
          <a:off x="6972300" y="1471307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EE19591D-F579-42CF-B2C0-AADCB125B529}"/>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C4ACECC7-A7B1-449E-A89D-8451FE369C57}"/>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CD53A529-E471-4D0D-B6C0-5B71CCEF9933}"/>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62755</xdr:rowOff>
    </xdr:from>
    <xdr:ext cx="469744" cy="259045"/>
    <xdr:sp macro="" textlink="">
      <xdr:nvSpPr>
        <xdr:cNvPr id="374" name="n_4aveValue【公営住宅】&#10;一人当たり面積">
          <a:extLst>
            <a:ext uri="{FF2B5EF4-FFF2-40B4-BE49-F238E27FC236}">
              <a16:creationId xmlns:a16="http://schemas.microsoft.com/office/drawing/2014/main" id="{7913ABE0-8066-425F-B48E-D6DF06CCBC57}"/>
            </a:ext>
          </a:extLst>
        </xdr:cNvPr>
        <xdr:cNvSpPr txBox="1"/>
      </xdr:nvSpPr>
      <xdr:spPr>
        <a:xfrm>
          <a:off x="6737427" y="1429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11065</xdr:rowOff>
    </xdr:from>
    <xdr:ext cx="469744" cy="259045"/>
    <xdr:sp macro="" textlink="">
      <xdr:nvSpPr>
        <xdr:cNvPr id="375" name="n_1mainValue【公営住宅】&#10;一人当たり面積">
          <a:extLst>
            <a:ext uri="{FF2B5EF4-FFF2-40B4-BE49-F238E27FC236}">
              <a16:creationId xmlns:a16="http://schemas.microsoft.com/office/drawing/2014/main" id="{369DFF36-CDDE-47A5-BDC7-619A1FD20B35}"/>
            </a:ext>
          </a:extLst>
        </xdr:cNvPr>
        <xdr:cNvSpPr txBox="1"/>
      </xdr:nvSpPr>
      <xdr:spPr>
        <a:xfrm>
          <a:off x="9391727" y="1475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10685</xdr:rowOff>
    </xdr:from>
    <xdr:ext cx="469744" cy="259045"/>
    <xdr:sp macro="" textlink="">
      <xdr:nvSpPr>
        <xdr:cNvPr id="376" name="n_2mainValue【公営住宅】&#10;一人当たり面積">
          <a:extLst>
            <a:ext uri="{FF2B5EF4-FFF2-40B4-BE49-F238E27FC236}">
              <a16:creationId xmlns:a16="http://schemas.microsoft.com/office/drawing/2014/main" id="{F810199C-622E-445F-95FC-3219DEBEDCFC}"/>
            </a:ext>
          </a:extLst>
        </xdr:cNvPr>
        <xdr:cNvSpPr txBox="1"/>
      </xdr:nvSpPr>
      <xdr:spPr>
        <a:xfrm>
          <a:off x="8515427" y="1475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10685</xdr:rowOff>
    </xdr:from>
    <xdr:ext cx="469744" cy="259045"/>
    <xdr:sp macro="" textlink="">
      <xdr:nvSpPr>
        <xdr:cNvPr id="377" name="n_3mainValue【公営住宅】&#10;一人当たり面積">
          <a:extLst>
            <a:ext uri="{FF2B5EF4-FFF2-40B4-BE49-F238E27FC236}">
              <a16:creationId xmlns:a16="http://schemas.microsoft.com/office/drawing/2014/main" id="{91D83CA0-2E6F-4092-8295-0C9E56F775BF}"/>
            </a:ext>
          </a:extLst>
        </xdr:cNvPr>
        <xdr:cNvSpPr txBox="1"/>
      </xdr:nvSpPr>
      <xdr:spPr>
        <a:xfrm>
          <a:off x="7626427" y="1475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10304</xdr:rowOff>
    </xdr:from>
    <xdr:ext cx="469744" cy="259045"/>
    <xdr:sp macro="" textlink="">
      <xdr:nvSpPr>
        <xdr:cNvPr id="378" name="n_4mainValue【公営住宅】&#10;一人当たり面積">
          <a:extLst>
            <a:ext uri="{FF2B5EF4-FFF2-40B4-BE49-F238E27FC236}">
              <a16:creationId xmlns:a16="http://schemas.microsoft.com/office/drawing/2014/main" id="{6A160731-3E2E-44EA-8F7D-F1EBCB9E43AC}"/>
            </a:ext>
          </a:extLst>
        </xdr:cNvPr>
        <xdr:cNvSpPr txBox="1"/>
      </xdr:nvSpPr>
      <xdr:spPr>
        <a:xfrm>
          <a:off x="6737427" y="1475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4AB251F-C62B-4470-855F-95C189E6702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C96679A-4974-4AEB-A10E-60A2DB94BD5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B24155D-5050-47B9-A1D2-FB86AE7D9CC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98B93581-11C9-4FE1-830E-473BD83C604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FB53267-1332-4E11-ADEE-CC8E725BFF9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5C62F93-1D94-4C3D-B8EB-336BAC5DF90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81B30FF-B6C3-4FB7-8392-BD0AA792154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4DEE780-14F3-4261-AEDB-E7BC67B3637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C5221DA5-5A8B-4C95-ACB7-F1F73885F23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2EECA55E-53A8-4BA4-9E69-E550312F286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286B860-1207-491E-BF9A-4F979BB29A3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1D961043-7F9A-4736-A033-D6AA96008FA5}"/>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5411F0FA-CCDF-4A54-A64E-5C04EA99DFBC}"/>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C6FA4DEC-8B5C-4B52-9417-A4EDC0C3A3A9}"/>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CF37A860-978D-4DB2-BB6F-580C9FB49405}"/>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4CA4EBF9-1E12-4FC5-A664-34E35B7C9F37}"/>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20638292-28D9-4A83-B71B-8DB4F79560FA}"/>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2D55EE62-6D3F-4D83-8DA8-41C3BACEE0B7}"/>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1C95BDA1-0386-469E-88B7-72D5DABE8673}"/>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1020A7C5-7D44-4A41-B57B-82777F25113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6BFAC62C-9D0F-40F9-B827-6E14F1AD84FE}"/>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344ABFD-3549-4DF4-8105-01A5E990628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64DAA9CC-5176-4BEF-9358-39C107CB4578}"/>
            </a:ext>
          </a:extLst>
        </xdr:cNvPr>
        <xdr:cNvCxnSpPr/>
      </xdr:nvCxnSpPr>
      <xdr:spPr>
        <a:xfrm flipV="1">
          <a:off x="4634865" y="1709547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76D7830B-04C1-4FC3-BB78-DB71088275B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81C43731-FFE6-4973-B0DB-D80BCDC6394A}"/>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36F5BC4A-C7EC-4BB1-9A31-46C240F2D15B}"/>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563788FD-126C-489C-A7DE-F0331FBC2870}"/>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107714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4ACFF745-3730-4AB4-BB93-62FFA573CB5E}"/>
            </a:ext>
          </a:extLst>
        </xdr:cNvPr>
        <xdr:cNvSpPr txBox="1"/>
      </xdr:nvSpPr>
      <xdr:spPr>
        <a:xfrm>
          <a:off x="4673600" y="17595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D406DA21-6647-43FC-A5D8-35AA5A1D70C6}"/>
            </a:ext>
          </a:extLst>
        </xdr:cNvPr>
        <xdr:cNvSpPr/>
      </xdr:nvSpPr>
      <xdr:spPr>
        <a:xfrm>
          <a:off x="45847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16903ABC-E033-4CE6-922E-461ACA715FAD}"/>
            </a:ext>
          </a:extLst>
        </xdr:cNvPr>
        <xdr:cNvSpPr/>
      </xdr:nvSpPr>
      <xdr:spPr>
        <a:xfrm>
          <a:off x="3746500" y="1770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79ECFEE7-0142-4431-931F-D1A39840DB98}"/>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99C3B02B-EAAD-413C-B4E1-AD98F7D200A8}"/>
            </a:ext>
          </a:extLst>
        </xdr:cNvPr>
        <xdr:cNvSpPr/>
      </xdr:nvSpPr>
      <xdr:spPr>
        <a:xfrm>
          <a:off x="1968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11685</xdr:rowOff>
    </xdr:from>
    <xdr:to>
      <xdr:col>6</xdr:col>
      <xdr:colOff>38100</xdr:colOff>
      <xdr:row>103</xdr:row>
      <xdr:rowOff>113285</xdr:rowOff>
    </xdr:to>
    <xdr:sp macro="" textlink="">
      <xdr:nvSpPr>
        <xdr:cNvPr id="411" name="フローチャート: 判断 410">
          <a:extLst>
            <a:ext uri="{FF2B5EF4-FFF2-40B4-BE49-F238E27FC236}">
              <a16:creationId xmlns:a16="http://schemas.microsoft.com/office/drawing/2014/main" id="{B2D343CC-AC91-4D82-B156-AB462F4134C1}"/>
            </a:ext>
          </a:extLst>
        </xdr:cNvPr>
        <xdr:cNvSpPr/>
      </xdr:nvSpPr>
      <xdr:spPr>
        <a:xfrm>
          <a:off x="107950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F8FF3EC-4689-44F6-A736-070C5C2D4A8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95799F6-7E2F-4773-8F82-1380B3C53E1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3FBF8C2-878B-46C4-A9C1-53EFDA774BD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610016A-C035-40B4-ACC7-B80961A3687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FB641BE-6EEF-4156-B0F0-18DBC1C04C8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82550</xdr:rowOff>
    </xdr:from>
    <xdr:to>
      <xdr:col>24</xdr:col>
      <xdr:colOff>114300</xdr:colOff>
      <xdr:row>107</xdr:row>
      <xdr:rowOff>12700</xdr:rowOff>
    </xdr:to>
    <xdr:sp macro="" textlink="">
      <xdr:nvSpPr>
        <xdr:cNvPr id="417" name="楕円 416">
          <a:extLst>
            <a:ext uri="{FF2B5EF4-FFF2-40B4-BE49-F238E27FC236}">
              <a16:creationId xmlns:a16="http://schemas.microsoft.com/office/drawing/2014/main" id="{AC58379B-67B7-4563-8505-382E1ACF42C2}"/>
            </a:ext>
          </a:extLst>
        </xdr:cNvPr>
        <xdr:cNvSpPr/>
      </xdr:nvSpPr>
      <xdr:spPr>
        <a:xfrm>
          <a:off x="45847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60977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B22A0F78-B9E1-4F37-A688-D1CD6980AACE}"/>
            </a:ext>
          </a:extLst>
        </xdr:cNvPr>
        <xdr:cNvSpPr txBox="1"/>
      </xdr:nvSpPr>
      <xdr:spPr>
        <a:xfrm>
          <a:off x="4673600"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29972</xdr:rowOff>
    </xdr:from>
    <xdr:to>
      <xdr:col>20</xdr:col>
      <xdr:colOff>38100</xdr:colOff>
      <xdr:row>106</xdr:row>
      <xdr:rowOff>131572</xdr:rowOff>
    </xdr:to>
    <xdr:sp macro="" textlink="">
      <xdr:nvSpPr>
        <xdr:cNvPr id="419" name="楕円 418">
          <a:extLst>
            <a:ext uri="{FF2B5EF4-FFF2-40B4-BE49-F238E27FC236}">
              <a16:creationId xmlns:a16="http://schemas.microsoft.com/office/drawing/2014/main" id="{756B3CB0-71CD-432C-ABD4-4290077CEBF8}"/>
            </a:ext>
          </a:extLst>
        </xdr:cNvPr>
        <xdr:cNvSpPr/>
      </xdr:nvSpPr>
      <xdr:spPr>
        <a:xfrm>
          <a:off x="3746500" y="1820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80772</xdr:rowOff>
    </xdr:from>
    <xdr:to>
      <xdr:col>24</xdr:col>
      <xdr:colOff>63500</xdr:colOff>
      <xdr:row>106</xdr:row>
      <xdr:rowOff>133350</xdr:rowOff>
    </xdr:to>
    <xdr:cxnSp macro="">
      <xdr:nvCxnSpPr>
        <xdr:cNvPr id="420" name="直線コネクタ 419">
          <a:extLst>
            <a:ext uri="{FF2B5EF4-FFF2-40B4-BE49-F238E27FC236}">
              <a16:creationId xmlns:a16="http://schemas.microsoft.com/office/drawing/2014/main" id="{08B5AE12-752C-439B-8558-ED4F4EE4299C}"/>
            </a:ext>
          </a:extLst>
        </xdr:cNvPr>
        <xdr:cNvCxnSpPr/>
      </xdr:nvCxnSpPr>
      <xdr:spPr>
        <a:xfrm>
          <a:off x="3797300" y="18254472"/>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144272</xdr:rowOff>
    </xdr:from>
    <xdr:to>
      <xdr:col>15</xdr:col>
      <xdr:colOff>101600</xdr:colOff>
      <xdr:row>106</xdr:row>
      <xdr:rowOff>74422</xdr:rowOff>
    </xdr:to>
    <xdr:sp macro="" textlink="">
      <xdr:nvSpPr>
        <xdr:cNvPr id="421" name="楕円 420">
          <a:extLst>
            <a:ext uri="{FF2B5EF4-FFF2-40B4-BE49-F238E27FC236}">
              <a16:creationId xmlns:a16="http://schemas.microsoft.com/office/drawing/2014/main" id="{26C45C19-1AA0-48ED-A76A-576332F55432}"/>
            </a:ext>
          </a:extLst>
        </xdr:cNvPr>
        <xdr:cNvSpPr/>
      </xdr:nvSpPr>
      <xdr:spPr>
        <a:xfrm>
          <a:off x="2857500" y="18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23622</xdr:rowOff>
    </xdr:from>
    <xdr:to>
      <xdr:col>19</xdr:col>
      <xdr:colOff>177800</xdr:colOff>
      <xdr:row>106</xdr:row>
      <xdr:rowOff>80772</xdr:rowOff>
    </xdr:to>
    <xdr:cxnSp macro="">
      <xdr:nvCxnSpPr>
        <xdr:cNvPr id="422" name="直線コネクタ 421">
          <a:extLst>
            <a:ext uri="{FF2B5EF4-FFF2-40B4-BE49-F238E27FC236}">
              <a16:creationId xmlns:a16="http://schemas.microsoft.com/office/drawing/2014/main" id="{9DA02ACE-4DD4-44B5-A4D7-94922324FD71}"/>
            </a:ext>
          </a:extLst>
        </xdr:cNvPr>
        <xdr:cNvCxnSpPr/>
      </xdr:nvCxnSpPr>
      <xdr:spPr>
        <a:xfrm>
          <a:off x="2908300" y="1819732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84837</xdr:rowOff>
    </xdr:from>
    <xdr:to>
      <xdr:col>10</xdr:col>
      <xdr:colOff>165100</xdr:colOff>
      <xdr:row>106</xdr:row>
      <xdr:rowOff>14987</xdr:rowOff>
    </xdr:to>
    <xdr:sp macro="" textlink="">
      <xdr:nvSpPr>
        <xdr:cNvPr id="423" name="楕円 422">
          <a:extLst>
            <a:ext uri="{FF2B5EF4-FFF2-40B4-BE49-F238E27FC236}">
              <a16:creationId xmlns:a16="http://schemas.microsoft.com/office/drawing/2014/main" id="{C7571809-220D-4799-BEAC-B800EDECC1C0}"/>
            </a:ext>
          </a:extLst>
        </xdr:cNvPr>
        <xdr:cNvSpPr/>
      </xdr:nvSpPr>
      <xdr:spPr>
        <a:xfrm>
          <a:off x="1968500" y="1808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135637</xdr:rowOff>
    </xdr:from>
    <xdr:to>
      <xdr:col>15</xdr:col>
      <xdr:colOff>50800</xdr:colOff>
      <xdr:row>106</xdr:row>
      <xdr:rowOff>23622</xdr:rowOff>
    </xdr:to>
    <xdr:cxnSp macro="">
      <xdr:nvCxnSpPr>
        <xdr:cNvPr id="424" name="直線コネクタ 423">
          <a:extLst>
            <a:ext uri="{FF2B5EF4-FFF2-40B4-BE49-F238E27FC236}">
              <a16:creationId xmlns:a16="http://schemas.microsoft.com/office/drawing/2014/main" id="{42C7AD53-8EF2-43BE-8ED6-D6D8AF79A9FF}"/>
            </a:ext>
          </a:extLst>
        </xdr:cNvPr>
        <xdr:cNvCxnSpPr/>
      </xdr:nvCxnSpPr>
      <xdr:spPr>
        <a:xfrm>
          <a:off x="2019300" y="18137887"/>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27687</xdr:rowOff>
    </xdr:from>
    <xdr:to>
      <xdr:col>6</xdr:col>
      <xdr:colOff>38100</xdr:colOff>
      <xdr:row>105</xdr:row>
      <xdr:rowOff>129287</xdr:rowOff>
    </xdr:to>
    <xdr:sp macro="" textlink="">
      <xdr:nvSpPr>
        <xdr:cNvPr id="425" name="楕円 424">
          <a:extLst>
            <a:ext uri="{FF2B5EF4-FFF2-40B4-BE49-F238E27FC236}">
              <a16:creationId xmlns:a16="http://schemas.microsoft.com/office/drawing/2014/main" id="{E6295949-764E-41DF-9A0B-C5E66C5FEF2E}"/>
            </a:ext>
          </a:extLst>
        </xdr:cNvPr>
        <xdr:cNvSpPr/>
      </xdr:nvSpPr>
      <xdr:spPr>
        <a:xfrm>
          <a:off x="1079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78487</xdr:rowOff>
    </xdr:from>
    <xdr:to>
      <xdr:col>10</xdr:col>
      <xdr:colOff>114300</xdr:colOff>
      <xdr:row>105</xdr:row>
      <xdr:rowOff>135637</xdr:rowOff>
    </xdr:to>
    <xdr:cxnSp macro="">
      <xdr:nvCxnSpPr>
        <xdr:cNvPr id="426" name="直線コネクタ 425">
          <a:extLst>
            <a:ext uri="{FF2B5EF4-FFF2-40B4-BE49-F238E27FC236}">
              <a16:creationId xmlns:a16="http://schemas.microsoft.com/office/drawing/2014/main" id="{C9A1FC52-120D-40E5-B196-CD2EA027B4BE}"/>
            </a:ext>
          </a:extLst>
        </xdr:cNvPr>
        <xdr:cNvCxnSpPr/>
      </xdr:nvCxnSpPr>
      <xdr:spPr>
        <a:xfrm>
          <a:off x="1130300" y="1808073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168673</xdr:rowOff>
    </xdr:from>
    <xdr:ext cx="405111" cy="259045"/>
    <xdr:sp macro="" textlink="">
      <xdr:nvSpPr>
        <xdr:cNvPr id="427" name="n_1aveValue【港湾・漁港】&#10;有形固定資産減価償却率">
          <a:extLst>
            <a:ext uri="{FF2B5EF4-FFF2-40B4-BE49-F238E27FC236}">
              <a16:creationId xmlns:a16="http://schemas.microsoft.com/office/drawing/2014/main" id="{EFC21C15-981E-446A-8563-2BEE39A8748A}"/>
            </a:ext>
          </a:extLst>
        </xdr:cNvPr>
        <xdr:cNvSpPr txBox="1"/>
      </xdr:nvSpPr>
      <xdr:spPr>
        <a:xfrm>
          <a:off x="3582044" y="1748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8" name="n_2aveValue【港湾・漁港】&#10;有形固定資産減価償却率">
          <a:extLst>
            <a:ext uri="{FF2B5EF4-FFF2-40B4-BE49-F238E27FC236}">
              <a16:creationId xmlns:a16="http://schemas.microsoft.com/office/drawing/2014/main" id="{D4405FA2-B269-4F28-A159-1F67BD9670F8}"/>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100092</xdr:rowOff>
    </xdr:from>
    <xdr:ext cx="405111" cy="259045"/>
    <xdr:sp macro="" textlink="">
      <xdr:nvSpPr>
        <xdr:cNvPr id="429" name="n_3aveValue【港湾・漁港】&#10;有形固定資産減価償却率">
          <a:extLst>
            <a:ext uri="{FF2B5EF4-FFF2-40B4-BE49-F238E27FC236}">
              <a16:creationId xmlns:a16="http://schemas.microsoft.com/office/drawing/2014/main" id="{6D286099-1399-4D0F-9EBB-3FAD5E798F79}"/>
            </a:ext>
          </a:extLst>
        </xdr:cNvPr>
        <xdr:cNvSpPr txBox="1"/>
      </xdr:nvSpPr>
      <xdr:spPr>
        <a:xfrm>
          <a:off x="1816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129812</xdr:rowOff>
    </xdr:from>
    <xdr:ext cx="405111" cy="259045"/>
    <xdr:sp macro="" textlink="">
      <xdr:nvSpPr>
        <xdr:cNvPr id="430" name="n_4aveValue【港湾・漁港】&#10;有形固定資産減価償却率">
          <a:extLst>
            <a:ext uri="{FF2B5EF4-FFF2-40B4-BE49-F238E27FC236}">
              <a16:creationId xmlns:a16="http://schemas.microsoft.com/office/drawing/2014/main" id="{3496C718-6DC0-4141-995A-F5C98FFF3AD1}"/>
            </a:ext>
          </a:extLst>
        </xdr:cNvPr>
        <xdr:cNvSpPr txBox="1"/>
      </xdr:nvSpPr>
      <xdr:spPr>
        <a:xfrm>
          <a:off x="927744" y="1744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122699</xdr:rowOff>
    </xdr:from>
    <xdr:ext cx="405111" cy="259045"/>
    <xdr:sp macro="" textlink="">
      <xdr:nvSpPr>
        <xdr:cNvPr id="431" name="n_1mainValue【港湾・漁港】&#10;有形固定資産減価償却率">
          <a:extLst>
            <a:ext uri="{FF2B5EF4-FFF2-40B4-BE49-F238E27FC236}">
              <a16:creationId xmlns:a16="http://schemas.microsoft.com/office/drawing/2014/main" id="{4DF6B390-D823-49A1-8988-7DE282FC2604}"/>
            </a:ext>
          </a:extLst>
        </xdr:cNvPr>
        <xdr:cNvSpPr txBox="1"/>
      </xdr:nvSpPr>
      <xdr:spPr>
        <a:xfrm>
          <a:off x="3582044" y="1829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65549</xdr:rowOff>
    </xdr:from>
    <xdr:ext cx="405111" cy="259045"/>
    <xdr:sp macro="" textlink="">
      <xdr:nvSpPr>
        <xdr:cNvPr id="432" name="n_2mainValue【港湾・漁港】&#10;有形固定資産減価償却率">
          <a:extLst>
            <a:ext uri="{FF2B5EF4-FFF2-40B4-BE49-F238E27FC236}">
              <a16:creationId xmlns:a16="http://schemas.microsoft.com/office/drawing/2014/main" id="{56261B0F-7745-4F3F-9103-30B2A1DBAB3A}"/>
            </a:ext>
          </a:extLst>
        </xdr:cNvPr>
        <xdr:cNvSpPr txBox="1"/>
      </xdr:nvSpPr>
      <xdr:spPr>
        <a:xfrm>
          <a:off x="2705744" y="1823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6114</xdr:rowOff>
    </xdr:from>
    <xdr:ext cx="405111" cy="259045"/>
    <xdr:sp macro="" textlink="">
      <xdr:nvSpPr>
        <xdr:cNvPr id="433" name="n_3mainValue【港湾・漁港】&#10;有形固定資産減価償却率">
          <a:extLst>
            <a:ext uri="{FF2B5EF4-FFF2-40B4-BE49-F238E27FC236}">
              <a16:creationId xmlns:a16="http://schemas.microsoft.com/office/drawing/2014/main" id="{17B5FB3F-5C22-4C86-B441-A599C4E88032}"/>
            </a:ext>
          </a:extLst>
        </xdr:cNvPr>
        <xdr:cNvSpPr txBox="1"/>
      </xdr:nvSpPr>
      <xdr:spPr>
        <a:xfrm>
          <a:off x="1816744" y="1817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120414</xdr:rowOff>
    </xdr:from>
    <xdr:ext cx="405111" cy="259045"/>
    <xdr:sp macro="" textlink="">
      <xdr:nvSpPr>
        <xdr:cNvPr id="434" name="n_4mainValue【港湾・漁港】&#10;有形固定資産減価償却率">
          <a:extLst>
            <a:ext uri="{FF2B5EF4-FFF2-40B4-BE49-F238E27FC236}">
              <a16:creationId xmlns:a16="http://schemas.microsoft.com/office/drawing/2014/main" id="{3AB6822C-3FD5-4D53-92E0-F56A3FE5C6C1}"/>
            </a:ext>
          </a:extLst>
        </xdr:cNvPr>
        <xdr:cNvSpPr txBox="1"/>
      </xdr:nvSpPr>
      <xdr:spPr>
        <a:xfrm>
          <a:off x="927744" y="181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2743442-5EF2-413B-BB77-B6AD21368AC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291AC94-2B6C-4F87-9E28-8FECD4B4751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88869ED-7690-431D-A625-465E210F4E1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BE23478-AFDA-4443-89C6-54D50FB3425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7A0248E-117A-49D3-9A80-34989146022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ED6A52A-24A4-4894-80B7-0B00619D399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CAAB12B-9BF7-4AD0-8CA4-EDCB8DB8E5C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8ABB5C9-2D27-4E59-B475-752F2A84FEE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B6AE3610-387E-48F9-86E3-098CEFCAFD3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77ABE75-5699-4D7F-AAF8-A0093E48C0C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45CCFC57-B2C3-4D58-B3D0-92747866E011}"/>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AFB5ACEA-397E-42C1-BB08-B17C87D6B809}"/>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9BB4B2D8-184F-43BE-8B7E-B26122D1657D}"/>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E339DE01-9371-4ABC-B29E-5CA0DCE1B40B}"/>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F4E1ECCB-C76D-4860-AA99-C250E5905C78}"/>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1D72A836-1970-44FF-BEB0-24EA2121B226}"/>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CA15D740-1CBE-4894-AF95-25B2C1C306AF}"/>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63203F46-A133-45B3-B742-5D970F32EC34}"/>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6003D66E-FB40-4C8B-BAA7-6D6292D5D203}"/>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592B311E-0B47-4C55-9576-4D1A4B93BF1C}"/>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D38A5739-EFE3-492C-86F4-C4B2CA48C795}"/>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BF421172-596D-487B-AA8D-5335B9EC54C2}"/>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BF904EB-DDDF-459B-8DBB-70E4A318F3C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FAE55B52-849D-4780-945C-6D34726FDCC4}"/>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14FFB526-F4FD-4630-BB53-82404BF2EBC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7530FF0F-EF0A-4C22-AF5F-F89ACEE72130}"/>
            </a:ext>
          </a:extLst>
        </xdr:cNvPr>
        <xdr:cNvCxnSpPr/>
      </xdr:nvCxnSpPr>
      <xdr:spPr>
        <a:xfrm flipV="1">
          <a:off x="10476865" y="17206094"/>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77A2DE2F-A070-463F-8262-07ABF0F3C35B}"/>
            </a:ext>
          </a:extLst>
        </xdr:cNvPr>
        <xdr:cNvSpPr txBox="1"/>
      </xdr:nvSpPr>
      <xdr:spPr>
        <a:xfrm>
          <a:off x="10515600" y="187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AE4F5193-CE1D-453F-BF40-76D981DFBF2D}"/>
            </a:ext>
          </a:extLst>
        </xdr:cNvPr>
        <xdr:cNvCxnSpPr/>
      </xdr:nvCxnSpPr>
      <xdr:spPr>
        <a:xfrm>
          <a:off x="10388600" y="1871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60CE2415-B593-43DD-B02D-7EAA34342312}"/>
            </a:ext>
          </a:extLst>
        </xdr:cNvPr>
        <xdr:cNvSpPr txBox="1"/>
      </xdr:nvSpPr>
      <xdr:spPr>
        <a:xfrm>
          <a:off x="10515600" y="16981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B97B5E55-A6C6-433E-B265-E4537CEFFEA9}"/>
            </a:ext>
          </a:extLst>
        </xdr:cNvPr>
        <xdr:cNvCxnSpPr/>
      </xdr:nvCxnSpPr>
      <xdr:spPr>
        <a:xfrm>
          <a:off x="10388600" y="1720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C3AF2B4D-4AF1-4CDD-8A5D-3B249BF7D3E9}"/>
            </a:ext>
          </a:extLst>
        </xdr:cNvPr>
        <xdr:cNvSpPr txBox="1"/>
      </xdr:nvSpPr>
      <xdr:spPr>
        <a:xfrm>
          <a:off x="10515600" y="18294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6000FF92-B027-46C5-ADB3-5C18A84BBFD5}"/>
            </a:ext>
          </a:extLst>
        </xdr:cNvPr>
        <xdr:cNvSpPr/>
      </xdr:nvSpPr>
      <xdr:spPr>
        <a:xfrm>
          <a:off x="10426700" y="18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4CEBE577-BA13-4289-9CC1-530AF040ECA7}"/>
            </a:ext>
          </a:extLst>
        </xdr:cNvPr>
        <xdr:cNvSpPr/>
      </xdr:nvSpPr>
      <xdr:spPr>
        <a:xfrm>
          <a:off x="9588500" y="1843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0C6F4F7C-AAC4-4E1A-9EF3-2BE4D491E6C1}"/>
            </a:ext>
          </a:extLst>
        </xdr:cNvPr>
        <xdr:cNvSpPr/>
      </xdr:nvSpPr>
      <xdr:spPr>
        <a:xfrm>
          <a:off x="8699500" y="1846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3E6DF6D5-7C1C-4858-836B-334B8419C8F0}"/>
            </a:ext>
          </a:extLst>
        </xdr:cNvPr>
        <xdr:cNvSpPr/>
      </xdr:nvSpPr>
      <xdr:spPr>
        <a:xfrm>
          <a:off x="7810500" y="184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80449</xdr:rowOff>
    </xdr:from>
    <xdr:to>
      <xdr:col>36</xdr:col>
      <xdr:colOff>165100</xdr:colOff>
      <xdr:row>107</xdr:row>
      <xdr:rowOff>10599</xdr:rowOff>
    </xdr:to>
    <xdr:sp macro="" textlink="">
      <xdr:nvSpPr>
        <xdr:cNvPr id="470" name="フローチャート: 判断 469">
          <a:extLst>
            <a:ext uri="{FF2B5EF4-FFF2-40B4-BE49-F238E27FC236}">
              <a16:creationId xmlns:a16="http://schemas.microsoft.com/office/drawing/2014/main" id="{41F4FE7D-D6D2-40AF-9F20-1FA2502BEB59}"/>
            </a:ext>
          </a:extLst>
        </xdr:cNvPr>
        <xdr:cNvSpPr/>
      </xdr:nvSpPr>
      <xdr:spPr>
        <a:xfrm>
          <a:off x="6921500" y="1825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9AF57B5-B67F-41DD-ADFB-AC2E06C13DB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876B52A-C700-4ADA-9055-B5E338699F6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C8AFC8A-1CB8-4757-AA32-947D3F4DBE2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5C8A6EE-FE8E-45FE-A2B4-0EDB7F88CDF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B723084-FA53-469D-8611-24CDFB9584A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110604</xdr:rowOff>
    </xdr:from>
    <xdr:to>
      <xdr:col>55</xdr:col>
      <xdr:colOff>50800</xdr:colOff>
      <xdr:row>109</xdr:row>
      <xdr:rowOff>40754</xdr:rowOff>
    </xdr:to>
    <xdr:sp macro="" textlink="">
      <xdr:nvSpPr>
        <xdr:cNvPr id="476" name="楕円 475">
          <a:extLst>
            <a:ext uri="{FF2B5EF4-FFF2-40B4-BE49-F238E27FC236}">
              <a16:creationId xmlns:a16="http://schemas.microsoft.com/office/drawing/2014/main" id="{1AAB00AC-E04B-498A-981F-C95F97954CA8}"/>
            </a:ext>
          </a:extLst>
        </xdr:cNvPr>
        <xdr:cNvSpPr/>
      </xdr:nvSpPr>
      <xdr:spPr>
        <a:xfrm>
          <a:off x="10426700" y="1862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25531</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4C3F8722-2F4E-43A4-B455-587690631A30}"/>
            </a:ext>
          </a:extLst>
        </xdr:cNvPr>
        <xdr:cNvSpPr txBox="1"/>
      </xdr:nvSpPr>
      <xdr:spPr>
        <a:xfrm>
          <a:off x="10515600" y="1854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110750</xdr:rowOff>
    </xdr:from>
    <xdr:to>
      <xdr:col>50</xdr:col>
      <xdr:colOff>165100</xdr:colOff>
      <xdr:row>109</xdr:row>
      <xdr:rowOff>40900</xdr:rowOff>
    </xdr:to>
    <xdr:sp macro="" textlink="">
      <xdr:nvSpPr>
        <xdr:cNvPr id="478" name="楕円 477">
          <a:extLst>
            <a:ext uri="{FF2B5EF4-FFF2-40B4-BE49-F238E27FC236}">
              <a16:creationId xmlns:a16="http://schemas.microsoft.com/office/drawing/2014/main" id="{CE9226B4-7A4A-4E14-BF58-7718AACB4DC7}"/>
            </a:ext>
          </a:extLst>
        </xdr:cNvPr>
        <xdr:cNvSpPr/>
      </xdr:nvSpPr>
      <xdr:spPr>
        <a:xfrm>
          <a:off x="9588500" y="1862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161404</xdr:rowOff>
    </xdr:from>
    <xdr:to>
      <xdr:col>55</xdr:col>
      <xdr:colOff>0</xdr:colOff>
      <xdr:row>108</xdr:row>
      <xdr:rowOff>161550</xdr:rowOff>
    </xdr:to>
    <xdr:cxnSp macro="">
      <xdr:nvCxnSpPr>
        <xdr:cNvPr id="479" name="直線コネクタ 478">
          <a:extLst>
            <a:ext uri="{FF2B5EF4-FFF2-40B4-BE49-F238E27FC236}">
              <a16:creationId xmlns:a16="http://schemas.microsoft.com/office/drawing/2014/main" id="{D354B957-E814-4E32-8F48-A6CE1EAABC0C}"/>
            </a:ext>
          </a:extLst>
        </xdr:cNvPr>
        <xdr:cNvCxnSpPr/>
      </xdr:nvCxnSpPr>
      <xdr:spPr>
        <a:xfrm flipV="1">
          <a:off x="9639300" y="18678004"/>
          <a:ext cx="8382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110649</xdr:rowOff>
    </xdr:from>
    <xdr:to>
      <xdr:col>46</xdr:col>
      <xdr:colOff>38100</xdr:colOff>
      <xdr:row>109</xdr:row>
      <xdr:rowOff>40799</xdr:rowOff>
    </xdr:to>
    <xdr:sp macro="" textlink="">
      <xdr:nvSpPr>
        <xdr:cNvPr id="480" name="楕円 479">
          <a:extLst>
            <a:ext uri="{FF2B5EF4-FFF2-40B4-BE49-F238E27FC236}">
              <a16:creationId xmlns:a16="http://schemas.microsoft.com/office/drawing/2014/main" id="{68F8B954-AE0D-4A64-8A9E-5420D7E0D00D}"/>
            </a:ext>
          </a:extLst>
        </xdr:cNvPr>
        <xdr:cNvSpPr/>
      </xdr:nvSpPr>
      <xdr:spPr>
        <a:xfrm>
          <a:off x="8699500" y="1862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161449</xdr:rowOff>
    </xdr:from>
    <xdr:to>
      <xdr:col>50</xdr:col>
      <xdr:colOff>114300</xdr:colOff>
      <xdr:row>108</xdr:row>
      <xdr:rowOff>161550</xdr:rowOff>
    </xdr:to>
    <xdr:cxnSp macro="">
      <xdr:nvCxnSpPr>
        <xdr:cNvPr id="481" name="直線コネクタ 480">
          <a:extLst>
            <a:ext uri="{FF2B5EF4-FFF2-40B4-BE49-F238E27FC236}">
              <a16:creationId xmlns:a16="http://schemas.microsoft.com/office/drawing/2014/main" id="{CB0D0A65-EE1A-46FE-924E-27255B76F32D}"/>
            </a:ext>
          </a:extLst>
        </xdr:cNvPr>
        <xdr:cNvCxnSpPr/>
      </xdr:nvCxnSpPr>
      <xdr:spPr>
        <a:xfrm>
          <a:off x="8750300" y="18678049"/>
          <a:ext cx="8890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110640</xdr:rowOff>
    </xdr:from>
    <xdr:to>
      <xdr:col>41</xdr:col>
      <xdr:colOff>101600</xdr:colOff>
      <xdr:row>109</xdr:row>
      <xdr:rowOff>40790</xdr:rowOff>
    </xdr:to>
    <xdr:sp macro="" textlink="">
      <xdr:nvSpPr>
        <xdr:cNvPr id="482" name="楕円 481">
          <a:extLst>
            <a:ext uri="{FF2B5EF4-FFF2-40B4-BE49-F238E27FC236}">
              <a16:creationId xmlns:a16="http://schemas.microsoft.com/office/drawing/2014/main" id="{BA25E67F-B5CE-4D5A-9BEC-FA7636E9E2DC}"/>
            </a:ext>
          </a:extLst>
        </xdr:cNvPr>
        <xdr:cNvSpPr/>
      </xdr:nvSpPr>
      <xdr:spPr>
        <a:xfrm>
          <a:off x="7810500" y="186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161440</xdr:rowOff>
    </xdr:from>
    <xdr:to>
      <xdr:col>45</xdr:col>
      <xdr:colOff>177800</xdr:colOff>
      <xdr:row>108</xdr:row>
      <xdr:rowOff>161449</xdr:rowOff>
    </xdr:to>
    <xdr:cxnSp macro="">
      <xdr:nvCxnSpPr>
        <xdr:cNvPr id="483" name="直線コネクタ 482">
          <a:extLst>
            <a:ext uri="{FF2B5EF4-FFF2-40B4-BE49-F238E27FC236}">
              <a16:creationId xmlns:a16="http://schemas.microsoft.com/office/drawing/2014/main" id="{69E89B49-9EFB-4A74-A398-B387ED1CC1B4}"/>
            </a:ext>
          </a:extLst>
        </xdr:cNvPr>
        <xdr:cNvCxnSpPr/>
      </xdr:nvCxnSpPr>
      <xdr:spPr>
        <a:xfrm>
          <a:off x="7861300" y="18678040"/>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110520</xdr:rowOff>
    </xdr:from>
    <xdr:to>
      <xdr:col>36</xdr:col>
      <xdr:colOff>165100</xdr:colOff>
      <xdr:row>109</xdr:row>
      <xdr:rowOff>40670</xdr:rowOff>
    </xdr:to>
    <xdr:sp macro="" textlink="">
      <xdr:nvSpPr>
        <xdr:cNvPr id="484" name="楕円 483">
          <a:extLst>
            <a:ext uri="{FF2B5EF4-FFF2-40B4-BE49-F238E27FC236}">
              <a16:creationId xmlns:a16="http://schemas.microsoft.com/office/drawing/2014/main" id="{67F3E1DC-1ED4-49BE-BE0A-45F73D7F5D5A}"/>
            </a:ext>
          </a:extLst>
        </xdr:cNvPr>
        <xdr:cNvSpPr/>
      </xdr:nvSpPr>
      <xdr:spPr>
        <a:xfrm>
          <a:off x="6921500" y="186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161320</xdr:rowOff>
    </xdr:from>
    <xdr:to>
      <xdr:col>41</xdr:col>
      <xdr:colOff>50800</xdr:colOff>
      <xdr:row>108</xdr:row>
      <xdr:rowOff>161440</xdr:rowOff>
    </xdr:to>
    <xdr:cxnSp macro="">
      <xdr:nvCxnSpPr>
        <xdr:cNvPr id="485" name="直線コネクタ 484">
          <a:extLst>
            <a:ext uri="{FF2B5EF4-FFF2-40B4-BE49-F238E27FC236}">
              <a16:creationId xmlns:a16="http://schemas.microsoft.com/office/drawing/2014/main" id="{268589E6-A528-4F32-A12C-9ED7242214A9}"/>
            </a:ext>
          </a:extLst>
        </xdr:cNvPr>
        <xdr:cNvCxnSpPr/>
      </xdr:nvCxnSpPr>
      <xdr:spPr>
        <a:xfrm>
          <a:off x="6972300" y="18677920"/>
          <a:ext cx="8890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87A7ED22-62BE-425F-83F8-89E932248A4F}"/>
            </a:ext>
          </a:extLst>
        </xdr:cNvPr>
        <xdr:cNvSpPr txBox="1"/>
      </xdr:nvSpPr>
      <xdr:spPr>
        <a:xfrm>
          <a:off x="9327095" y="18212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C596D153-18B2-4EE8-B916-4B85EB0AE06F}"/>
            </a:ext>
          </a:extLst>
        </xdr:cNvPr>
        <xdr:cNvSpPr txBox="1"/>
      </xdr:nvSpPr>
      <xdr:spPr>
        <a:xfrm>
          <a:off x="8450795" y="1824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52BE3A8C-7AA1-4C08-8DFD-018E53813456}"/>
            </a:ext>
          </a:extLst>
        </xdr:cNvPr>
        <xdr:cNvSpPr txBox="1"/>
      </xdr:nvSpPr>
      <xdr:spPr>
        <a:xfrm>
          <a:off x="7561795" y="1824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27126</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5A18C5C4-9D51-434B-B84E-AD942316013B}"/>
            </a:ext>
          </a:extLst>
        </xdr:cNvPr>
        <xdr:cNvSpPr txBox="1"/>
      </xdr:nvSpPr>
      <xdr:spPr>
        <a:xfrm>
          <a:off x="6672795" y="1802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32027</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8CDB17CD-C41A-41E5-B538-C41B270B3AFB}"/>
            </a:ext>
          </a:extLst>
        </xdr:cNvPr>
        <xdr:cNvSpPr txBox="1"/>
      </xdr:nvSpPr>
      <xdr:spPr>
        <a:xfrm>
          <a:off x="9359411" y="1872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31926</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410FE1CF-45F8-476E-90E9-FB7767ACC12D}"/>
            </a:ext>
          </a:extLst>
        </xdr:cNvPr>
        <xdr:cNvSpPr txBox="1"/>
      </xdr:nvSpPr>
      <xdr:spPr>
        <a:xfrm>
          <a:off x="8483111" y="1871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31917</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4560F267-A3FC-47D2-B789-9C94CD580BAF}"/>
            </a:ext>
          </a:extLst>
        </xdr:cNvPr>
        <xdr:cNvSpPr txBox="1"/>
      </xdr:nvSpPr>
      <xdr:spPr>
        <a:xfrm>
          <a:off x="7594111" y="1871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31797</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06D77A5C-4998-409F-A101-638232D2A344}"/>
            </a:ext>
          </a:extLst>
        </xdr:cNvPr>
        <xdr:cNvSpPr txBox="1"/>
      </xdr:nvSpPr>
      <xdr:spPr>
        <a:xfrm>
          <a:off x="6705111" y="187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33FDAD6-DD4B-460C-AD2A-1309C73462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CA63823-AB71-49C2-951C-1DE48900057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3CBC4790-7A6A-48AF-AAA2-133B3DFA69B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9949E3C-0D75-4B6A-B4D8-E28AC4450B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7D02167-B2D2-49DE-B398-AC81F05A9D1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20D83FE4-C9C4-437F-8F5C-18DB463183E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544EBEE-D69C-40B4-8B6B-C6C559AE0AF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E73317B-BE19-4780-AB69-66A8DCEA5D5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5BFCDC9A-B044-4B0D-B595-F2521D11B12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A7F69F4-06A7-42AE-8AE5-9600478D2ED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E2EDC404-F8EF-4DE3-BAB8-F518A6E1349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FD4E180B-B7EC-4C1E-959A-F2BCA47149B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18047820-D206-4A62-8691-8AA7843AEB9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B76C0309-1C70-48AF-B5AE-A0952799C0E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C6A105F4-0E90-44E7-B075-FB3D5A24629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CDB473AB-0729-4222-9058-05765996A98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6A55DAD9-CB2F-4C90-829A-2DDEF64B485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4E55B461-2615-43B4-B51D-90BA1EB752A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DF910826-6372-4C93-A6EB-DDCAF1FA523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2D46B93D-9C84-443C-AA5F-09395CC7FFA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800AA2C9-CB22-4A28-A2AF-B8D972A1DA8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578C1513-C072-4EE3-B465-4564C300000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171BFCF-715E-4A5A-BCD1-ABC58B529DC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B5BF69ED-4790-4303-83B4-BD395FF917B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4BB70B50-2D5B-409F-A1D8-DE1719B82CB3}"/>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C9BCCA30-9CEF-4C15-8A17-0FD2EC9BEC93}"/>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8DD2E0CB-63FB-4DC3-9FD4-562ABF2B37BD}"/>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DA34B6CE-8ADD-4BF3-921B-5096B78ACF99}"/>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B86A0BDC-3EA3-40D5-92F7-2CE9E2F871F4}"/>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54A48BD7-BE04-46AA-8DF6-BFC2CBEFA6E7}"/>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9C942861-750E-4BF0-83A2-063A97899421}"/>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4488F758-0FD9-49D7-A091-D7C1FC5583BD}"/>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EC41A348-C286-4907-BB5E-3C14B79C307B}"/>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D4390173-C1DC-4EBE-953F-CA21165D5B8D}"/>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528" name="フローチャート: 判断 527">
          <a:extLst>
            <a:ext uri="{FF2B5EF4-FFF2-40B4-BE49-F238E27FC236}">
              <a16:creationId xmlns:a16="http://schemas.microsoft.com/office/drawing/2014/main" id="{356E2203-9311-42AE-BBF2-9B7EA5EDF00E}"/>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D7596EF-0391-4384-805C-4F0131CB30B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41B59B4-A10E-4D82-9356-B9EADBBDF2A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FA8EA8E-C9D4-4EA8-861D-80C68E9D2D2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F52B8D-3706-4612-B18D-2016EEA728E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A9C292A-CBC8-4C69-9101-C86B6E9C8A0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38735</xdr:rowOff>
    </xdr:from>
    <xdr:to>
      <xdr:col>85</xdr:col>
      <xdr:colOff>177800</xdr:colOff>
      <xdr:row>36</xdr:row>
      <xdr:rowOff>140335</xdr:rowOff>
    </xdr:to>
    <xdr:sp macro="" textlink="">
      <xdr:nvSpPr>
        <xdr:cNvPr id="534" name="楕円 533">
          <a:extLst>
            <a:ext uri="{FF2B5EF4-FFF2-40B4-BE49-F238E27FC236}">
              <a16:creationId xmlns:a16="http://schemas.microsoft.com/office/drawing/2014/main" id="{F49B2A03-E72E-43A1-91D3-75F95FD98C61}"/>
            </a:ext>
          </a:extLst>
        </xdr:cNvPr>
        <xdr:cNvSpPr/>
      </xdr:nvSpPr>
      <xdr:spPr>
        <a:xfrm>
          <a:off x="162687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61612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4571E57-6D67-461B-8BC0-FB4095074927}"/>
            </a:ext>
          </a:extLst>
        </xdr:cNvPr>
        <xdr:cNvSpPr txBox="1"/>
      </xdr:nvSpPr>
      <xdr:spPr>
        <a:xfrm>
          <a:off x="16357600"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154940</xdr:rowOff>
    </xdr:from>
    <xdr:to>
      <xdr:col>81</xdr:col>
      <xdr:colOff>101600</xdr:colOff>
      <xdr:row>36</xdr:row>
      <xdr:rowOff>85090</xdr:rowOff>
    </xdr:to>
    <xdr:sp macro="" textlink="">
      <xdr:nvSpPr>
        <xdr:cNvPr id="536" name="楕円 535">
          <a:extLst>
            <a:ext uri="{FF2B5EF4-FFF2-40B4-BE49-F238E27FC236}">
              <a16:creationId xmlns:a16="http://schemas.microsoft.com/office/drawing/2014/main" id="{A40A64D8-F949-4B57-9BA5-D394065CC575}"/>
            </a:ext>
          </a:extLst>
        </xdr:cNvPr>
        <xdr:cNvSpPr/>
      </xdr:nvSpPr>
      <xdr:spPr>
        <a:xfrm>
          <a:off x="15430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34290</xdr:rowOff>
    </xdr:from>
    <xdr:to>
      <xdr:col>85</xdr:col>
      <xdr:colOff>127000</xdr:colOff>
      <xdr:row>36</xdr:row>
      <xdr:rowOff>89535</xdr:rowOff>
    </xdr:to>
    <xdr:cxnSp macro="">
      <xdr:nvCxnSpPr>
        <xdr:cNvPr id="537" name="直線コネクタ 536">
          <a:extLst>
            <a:ext uri="{FF2B5EF4-FFF2-40B4-BE49-F238E27FC236}">
              <a16:creationId xmlns:a16="http://schemas.microsoft.com/office/drawing/2014/main" id="{240CA89C-A99D-4448-A016-19A8A5E91462}"/>
            </a:ext>
          </a:extLst>
        </xdr:cNvPr>
        <xdr:cNvCxnSpPr/>
      </xdr:nvCxnSpPr>
      <xdr:spPr>
        <a:xfrm>
          <a:off x="15481300" y="620649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101600</xdr:rowOff>
    </xdr:from>
    <xdr:to>
      <xdr:col>76</xdr:col>
      <xdr:colOff>165100</xdr:colOff>
      <xdr:row>36</xdr:row>
      <xdr:rowOff>31750</xdr:rowOff>
    </xdr:to>
    <xdr:sp macro="" textlink="">
      <xdr:nvSpPr>
        <xdr:cNvPr id="538" name="楕円 537">
          <a:extLst>
            <a:ext uri="{FF2B5EF4-FFF2-40B4-BE49-F238E27FC236}">
              <a16:creationId xmlns:a16="http://schemas.microsoft.com/office/drawing/2014/main" id="{681939E5-BF58-442B-B7BE-D7D39E861008}"/>
            </a:ext>
          </a:extLst>
        </xdr:cNvPr>
        <xdr:cNvSpPr/>
      </xdr:nvSpPr>
      <xdr:spPr>
        <a:xfrm>
          <a:off x="145415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152400</xdr:rowOff>
    </xdr:from>
    <xdr:to>
      <xdr:col>81</xdr:col>
      <xdr:colOff>50800</xdr:colOff>
      <xdr:row>36</xdr:row>
      <xdr:rowOff>34290</xdr:rowOff>
    </xdr:to>
    <xdr:cxnSp macro="">
      <xdr:nvCxnSpPr>
        <xdr:cNvPr id="539" name="直線コネクタ 538">
          <a:extLst>
            <a:ext uri="{FF2B5EF4-FFF2-40B4-BE49-F238E27FC236}">
              <a16:creationId xmlns:a16="http://schemas.microsoft.com/office/drawing/2014/main" id="{1691BC0D-F81F-4824-9568-E60FE52A47F0}"/>
            </a:ext>
          </a:extLst>
        </xdr:cNvPr>
        <xdr:cNvCxnSpPr/>
      </xdr:nvCxnSpPr>
      <xdr:spPr>
        <a:xfrm>
          <a:off x="14592300" y="61531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46355</xdr:rowOff>
    </xdr:from>
    <xdr:to>
      <xdr:col>72</xdr:col>
      <xdr:colOff>38100</xdr:colOff>
      <xdr:row>35</xdr:row>
      <xdr:rowOff>147955</xdr:rowOff>
    </xdr:to>
    <xdr:sp macro="" textlink="">
      <xdr:nvSpPr>
        <xdr:cNvPr id="540" name="楕円 539">
          <a:extLst>
            <a:ext uri="{FF2B5EF4-FFF2-40B4-BE49-F238E27FC236}">
              <a16:creationId xmlns:a16="http://schemas.microsoft.com/office/drawing/2014/main" id="{6046AACD-3BCE-40C3-B6CD-305EF93C7943}"/>
            </a:ext>
          </a:extLst>
        </xdr:cNvPr>
        <xdr:cNvSpPr/>
      </xdr:nvSpPr>
      <xdr:spPr>
        <a:xfrm>
          <a:off x="13652500" y="60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97155</xdr:rowOff>
    </xdr:from>
    <xdr:to>
      <xdr:col>76</xdr:col>
      <xdr:colOff>114300</xdr:colOff>
      <xdr:row>35</xdr:row>
      <xdr:rowOff>152400</xdr:rowOff>
    </xdr:to>
    <xdr:cxnSp macro="">
      <xdr:nvCxnSpPr>
        <xdr:cNvPr id="541" name="直線コネクタ 540">
          <a:extLst>
            <a:ext uri="{FF2B5EF4-FFF2-40B4-BE49-F238E27FC236}">
              <a16:creationId xmlns:a16="http://schemas.microsoft.com/office/drawing/2014/main" id="{21C86FCE-57CB-447A-9702-31C59BC387B6}"/>
            </a:ext>
          </a:extLst>
        </xdr:cNvPr>
        <xdr:cNvCxnSpPr/>
      </xdr:nvCxnSpPr>
      <xdr:spPr>
        <a:xfrm>
          <a:off x="13703300" y="609790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160655</xdr:rowOff>
    </xdr:from>
    <xdr:to>
      <xdr:col>67</xdr:col>
      <xdr:colOff>101600</xdr:colOff>
      <xdr:row>35</xdr:row>
      <xdr:rowOff>90805</xdr:rowOff>
    </xdr:to>
    <xdr:sp macro="" textlink="">
      <xdr:nvSpPr>
        <xdr:cNvPr id="542" name="楕円 541">
          <a:extLst>
            <a:ext uri="{FF2B5EF4-FFF2-40B4-BE49-F238E27FC236}">
              <a16:creationId xmlns:a16="http://schemas.microsoft.com/office/drawing/2014/main" id="{6C9C86C4-1EB3-4B03-B365-2C862133250D}"/>
            </a:ext>
          </a:extLst>
        </xdr:cNvPr>
        <xdr:cNvSpPr/>
      </xdr:nvSpPr>
      <xdr:spPr>
        <a:xfrm>
          <a:off x="12763500" y="598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40005</xdr:rowOff>
    </xdr:from>
    <xdr:to>
      <xdr:col>71</xdr:col>
      <xdr:colOff>177800</xdr:colOff>
      <xdr:row>35</xdr:row>
      <xdr:rowOff>97155</xdr:rowOff>
    </xdr:to>
    <xdr:cxnSp macro="">
      <xdr:nvCxnSpPr>
        <xdr:cNvPr id="543" name="直線コネクタ 542">
          <a:extLst>
            <a:ext uri="{FF2B5EF4-FFF2-40B4-BE49-F238E27FC236}">
              <a16:creationId xmlns:a16="http://schemas.microsoft.com/office/drawing/2014/main" id="{EFD8EB54-71E9-421E-A9F2-9C0F5AD16632}"/>
            </a:ext>
          </a:extLst>
        </xdr:cNvPr>
        <xdr:cNvCxnSpPr/>
      </xdr:nvCxnSpPr>
      <xdr:spPr>
        <a:xfrm>
          <a:off x="12814300" y="60407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69F5B231-FB09-466A-A013-4739FE415E1E}"/>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6CE264AF-8FBA-4BCA-9A0D-80FC53F93798}"/>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ED8EB133-4B30-4664-947D-390178C14603}"/>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72407</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31ABB11E-AE3A-4AF6-BE30-BE1B314078AB}"/>
            </a:ext>
          </a:extLst>
        </xdr:cNvPr>
        <xdr:cNvSpPr txBox="1"/>
      </xdr:nvSpPr>
      <xdr:spPr>
        <a:xfrm>
          <a:off x="12611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101617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21032A82-3F8A-4C7A-B018-0A7E9CF540AF}"/>
            </a:ext>
          </a:extLst>
        </xdr:cNvPr>
        <xdr:cNvSpPr txBox="1"/>
      </xdr:nvSpPr>
      <xdr:spPr>
        <a:xfrm>
          <a:off x="1526604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48277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D60640A6-E151-43BC-9EF5-1E6DF50391DE}"/>
            </a:ext>
          </a:extLst>
        </xdr:cNvPr>
        <xdr:cNvSpPr txBox="1"/>
      </xdr:nvSpPr>
      <xdr:spPr>
        <a:xfrm>
          <a:off x="14389744"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164482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D90B3B19-C7F0-48CD-911A-5E43FE1D3159}"/>
            </a:ext>
          </a:extLst>
        </xdr:cNvPr>
        <xdr:cNvSpPr txBox="1"/>
      </xdr:nvSpPr>
      <xdr:spPr>
        <a:xfrm>
          <a:off x="13500744"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107332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6BE2D604-C4C3-48E5-A146-E88C25089DBA}"/>
            </a:ext>
          </a:extLst>
        </xdr:cNvPr>
        <xdr:cNvSpPr txBox="1"/>
      </xdr:nvSpPr>
      <xdr:spPr>
        <a:xfrm>
          <a:off x="1261174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2DE21C6B-0BF8-49A8-9391-90B42A062A5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7B5E5BBA-D315-4D52-B802-ADAC8041D3C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A0A691CC-DE97-4623-9817-B482B89C9A4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DDBCC674-E5C3-47E6-B288-D7D498E72DD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93784F22-903D-4C5A-999E-5DB6406916D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EC05CBE6-9798-4D1C-8B5B-550142EB80E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9ECCE8AC-9E78-4F82-81F8-36B069F4892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9E65B64-5438-40A6-8E8A-2AE28933370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BCAE00DA-B979-417D-8CC4-BD0C65EB4E5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57D2FD08-F952-4E6D-B287-C1826ECC189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D92EDF0E-9917-439F-84FF-DF1DA99AD14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AA5E160E-0E5C-4E71-8CB8-61D1C6679FF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80C88ED0-75B9-4092-B95C-446DA4B7E95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A33F097C-5404-407A-826E-624A8C70885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2AA4A124-190C-416D-B63E-1601537B20C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2E11A236-2BE5-4945-8F6C-25A4156FD3B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011AB108-8EFD-4694-B68D-1221B821638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C3529A92-F654-4971-B0E3-331918401B4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38A1A320-D3FA-4D01-89C5-434C0BEB99D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CD26E4B8-AD48-432E-9D15-0860D7445D1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E175E508-B5F2-4FD3-9489-B947FE2E820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5D6BB879-3BD4-4B66-B609-1005B687FAA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F0F9E52C-1A7D-4918-B521-18C96556335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8A500C79-1975-42E0-AB57-B70D32C14040}"/>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C79DD633-F42F-4DF1-8534-1151E3292CC6}"/>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EB31E155-6ABD-42B9-9737-A77A57F2D5B3}"/>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E56AEB0C-0DA9-4801-8403-7C360837ABED}"/>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59860D51-AD5B-47A8-9445-BD1B43AAF642}"/>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2ABE4298-A2AA-4048-9E91-2E06F38412B0}"/>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E2A29C8B-B1DB-4A0A-9EE4-C5EAF5E4FF92}"/>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7447D684-3B30-41C6-93AD-6FB58A7A4141}"/>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F5CA7810-1FA2-4ADC-B2CD-54CB7EB91517}"/>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D7BDC99F-FB76-4224-B687-DD3C5508DA81}"/>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585" name="フローチャート: 判断 584">
          <a:extLst>
            <a:ext uri="{FF2B5EF4-FFF2-40B4-BE49-F238E27FC236}">
              <a16:creationId xmlns:a16="http://schemas.microsoft.com/office/drawing/2014/main" id="{B10B3E31-9D62-418E-8194-DF53989CDBC8}"/>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C957326-E6F7-4F59-8705-E7AD8C5C2BB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332C331-045A-4AC0-A9A3-B6ED5802987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A64689C-605A-4F1B-BE97-E1FE1CD3224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3F18961-58F8-4355-9693-CF26E2F6518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3517CAF-1C05-40A6-A833-8F3D9111D9C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67310</xdr:rowOff>
    </xdr:from>
    <xdr:to>
      <xdr:col>116</xdr:col>
      <xdr:colOff>114300</xdr:colOff>
      <xdr:row>39</xdr:row>
      <xdr:rowOff>168910</xdr:rowOff>
    </xdr:to>
    <xdr:sp macro="" textlink="">
      <xdr:nvSpPr>
        <xdr:cNvPr id="591" name="楕円 590">
          <a:extLst>
            <a:ext uri="{FF2B5EF4-FFF2-40B4-BE49-F238E27FC236}">
              <a16:creationId xmlns:a16="http://schemas.microsoft.com/office/drawing/2014/main" id="{426A6334-BC5C-4AEF-AEB9-6F1304DA0D00}"/>
            </a:ext>
          </a:extLst>
        </xdr:cNvPr>
        <xdr:cNvSpPr/>
      </xdr:nvSpPr>
      <xdr:spPr>
        <a:xfrm>
          <a:off x="22110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90187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DAE13AEE-31A3-4C3E-B07D-7BDFF3ADADCA}"/>
            </a:ext>
          </a:extLst>
        </xdr:cNvPr>
        <xdr:cNvSpPr txBox="1"/>
      </xdr:nvSpPr>
      <xdr:spPr>
        <a:xfrm>
          <a:off x="22199600" y="660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67310</xdr:rowOff>
    </xdr:from>
    <xdr:to>
      <xdr:col>112</xdr:col>
      <xdr:colOff>38100</xdr:colOff>
      <xdr:row>39</xdr:row>
      <xdr:rowOff>168910</xdr:rowOff>
    </xdr:to>
    <xdr:sp macro="" textlink="">
      <xdr:nvSpPr>
        <xdr:cNvPr id="593" name="楕円 592">
          <a:extLst>
            <a:ext uri="{FF2B5EF4-FFF2-40B4-BE49-F238E27FC236}">
              <a16:creationId xmlns:a16="http://schemas.microsoft.com/office/drawing/2014/main" id="{605C6A5F-E0D3-4DE5-8EE4-A360194513EB}"/>
            </a:ext>
          </a:extLst>
        </xdr:cNvPr>
        <xdr:cNvSpPr/>
      </xdr:nvSpPr>
      <xdr:spPr>
        <a:xfrm>
          <a:off x="21272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118110</xdr:rowOff>
    </xdr:from>
    <xdr:to>
      <xdr:col>116</xdr:col>
      <xdr:colOff>63500</xdr:colOff>
      <xdr:row>39</xdr:row>
      <xdr:rowOff>118110</xdr:rowOff>
    </xdr:to>
    <xdr:cxnSp macro="">
      <xdr:nvCxnSpPr>
        <xdr:cNvPr id="594" name="直線コネクタ 593">
          <a:extLst>
            <a:ext uri="{FF2B5EF4-FFF2-40B4-BE49-F238E27FC236}">
              <a16:creationId xmlns:a16="http://schemas.microsoft.com/office/drawing/2014/main" id="{77197600-78BC-4D63-A374-7C038790FBF0}"/>
            </a:ext>
          </a:extLst>
        </xdr:cNvPr>
        <xdr:cNvCxnSpPr/>
      </xdr:nvCxnSpPr>
      <xdr:spPr>
        <a:xfrm>
          <a:off x="21323300" y="6804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67310</xdr:rowOff>
    </xdr:from>
    <xdr:to>
      <xdr:col>107</xdr:col>
      <xdr:colOff>101600</xdr:colOff>
      <xdr:row>39</xdr:row>
      <xdr:rowOff>168910</xdr:rowOff>
    </xdr:to>
    <xdr:sp macro="" textlink="">
      <xdr:nvSpPr>
        <xdr:cNvPr id="595" name="楕円 594">
          <a:extLst>
            <a:ext uri="{FF2B5EF4-FFF2-40B4-BE49-F238E27FC236}">
              <a16:creationId xmlns:a16="http://schemas.microsoft.com/office/drawing/2014/main" id="{7D49CBCD-EA9A-4B1E-8B94-6619D2B03B4A}"/>
            </a:ext>
          </a:extLst>
        </xdr:cNvPr>
        <xdr:cNvSpPr/>
      </xdr:nvSpPr>
      <xdr:spPr>
        <a:xfrm>
          <a:off x="20383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118110</xdr:rowOff>
    </xdr:from>
    <xdr:to>
      <xdr:col>111</xdr:col>
      <xdr:colOff>177800</xdr:colOff>
      <xdr:row>39</xdr:row>
      <xdr:rowOff>118110</xdr:rowOff>
    </xdr:to>
    <xdr:cxnSp macro="">
      <xdr:nvCxnSpPr>
        <xdr:cNvPr id="596" name="直線コネクタ 595">
          <a:extLst>
            <a:ext uri="{FF2B5EF4-FFF2-40B4-BE49-F238E27FC236}">
              <a16:creationId xmlns:a16="http://schemas.microsoft.com/office/drawing/2014/main" id="{487239BE-E920-4729-BFB2-421E1B8693B0}"/>
            </a:ext>
          </a:extLst>
        </xdr:cNvPr>
        <xdr:cNvCxnSpPr/>
      </xdr:nvCxnSpPr>
      <xdr:spPr>
        <a:xfrm>
          <a:off x="20434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67310</xdr:rowOff>
    </xdr:from>
    <xdr:to>
      <xdr:col>102</xdr:col>
      <xdr:colOff>165100</xdr:colOff>
      <xdr:row>39</xdr:row>
      <xdr:rowOff>168910</xdr:rowOff>
    </xdr:to>
    <xdr:sp macro="" textlink="">
      <xdr:nvSpPr>
        <xdr:cNvPr id="597" name="楕円 596">
          <a:extLst>
            <a:ext uri="{FF2B5EF4-FFF2-40B4-BE49-F238E27FC236}">
              <a16:creationId xmlns:a16="http://schemas.microsoft.com/office/drawing/2014/main" id="{965AC672-54D7-462E-B3F3-1C4961CBAAF3}"/>
            </a:ext>
          </a:extLst>
        </xdr:cNvPr>
        <xdr:cNvSpPr/>
      </xdr:nvSpPr>
      <xdr:spPr>
        <a:xfrm>
          <a:off x="19494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118110</xdr:rowOff>
    </xdr:from>
    <xdr:to>
      <xdr:col>107</xdr:col>
      <xdr:colOff>50800</xdr:colOff>
      <xdr:row>39</xdr:row>
      <xdr:rowOff>118110</xdr:rowOff>
    </xdr:to>
    <xdr:cxnSp macro="">
      <xdr:nvCxnSpPr>
        <xdr:cNvPr id="598" name="直線コネクタ 597">
          <a:extLst>
            <a:ext uri="{FF2B5EF4-FFF2-40B4-BE49-F238E27FC236}">
              <a16:creationId xmlns:a16="http://schemas.microsoft.com/office/drawing/2014/main" id="{B38D84E0-0C89-4D69-94AF-9E8873358F3F}"/>
            </a:ext>
          </a:extLst>
        </xdr:cNvPr>
        <xdr:cNvCxnSpPr/>
      </xdr:nvCxnSpPr>
      <xdr:spPr>
        <a:xfrm>
          <a:off x="19545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67310</xdr:rowOff>
    </xdr:from>
    <xdr:to>
      <xdr:col>98</xdr:col>
      <xdr:colOff>38100</xdr:colOff>
      <xdr:row>39</xdr:row>
      <xdr:rowOff>168910</xdr:rowOff>
    </xdr:to>
    <xdr:sp macro="" textlink="">
      <xdr:nvSpPr>
        <xdr:cNvPr id="599" name="楕円 598">
          <a:extLst>
            <a:ext uri="{FF2B5EF4-FFF2-40B4-BE49-F238E27FC236}">
              <a16:creationId xmlns:a16="http://schemas.microsoft.com/office/drawing/2014/main" id="{219C4FD1-26E9-4837-AD99-587F1D4871F8}"/>
            </a:ext>
          </a:extLst>
        </xdr:cNvPr>
        <xdr:cNvSpPr/>
      </xdr:nvSpPr>
      <xdr:spPr>
        <a:xfrm>
          <a:off x="18605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118110</xdr:rowOff>
    </xdr:from>
    <xdr:to>
      <xdr:col>102</xdr:col>
      <xdr:colOff>114300</xdr:colOff>
      <xdr:row>39</xdr:row>
      <xdr:rowOff>118110</xdr:rowOff>
    </xdr:to>
    <xdr:cxnSp macro="">
      <xdr:nvCxnSpPr>
        <xdr:cNvPr id="600" name="直線コネクタ 599">
          <a:extLst>
            <a:ext uri="{FF2B5EF4-FFF2-40B4-BE49-F238E27FC236}">
              <a16:creationId xmlns:a16="http://schemas.microsoft.com/office/drawing/2014/main" id="{13415D10-F873-4C20-8685-935F0B00270E}"/>
            </a:ext>
          </a:extLst>
        </xdr:cNvPr>
        <xdr:cNvCxnSpPr/>
      </xdr:nvCxnSpPr>
      <xdr:spPr>
        <a:xfrm>
          <a:off x="18656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EC79C469-D1FA-4F70-A005-3A4790372B63}"/>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CA1CEF76-EB94-4FAD-A758-D9BCFC2AFE74}"/>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E5586E98-53A8-4E6B-A228-2A672A2FA275}"/>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D89BD6F2-C34C-4EF9-82E7-4210742A8FEE}"/>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13987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8F93BD48-7B49-4A60-A2FE-938B6217316E}"/>
            </a:ext>
          </a:extLst>
        </xdr:cNvPr>
        <xdr:cNvSpPr txBox="1"/>
      </xdr:nvSpPr>
      <xdr:spPr>
        <a:xfrm>
          <a:off x="210757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13987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DD9AEFB2-7A6B-4064-B4AD-640AFEC8A9DC}"/>
            </a:ext>
          </a:extLst>
        </xdr:cNvPr>
        <xdr:cNvSpPr txBox="1"/>
      </xdr:nvSpPr>
      <xdr:spPr>
        <a:xfrm>
          <a:off x="201994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13987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F9288329-C644-4579-80C3-D86186A07241}"/>
            </a:ext>
          </a:extLst>
        </xdr:cNvPr>
        <xdr:cNvSpPr txBox="1"/>
      </xdr:nvSpPr>
      <xdr:spPr>
        <a:xfrm>
          <a:off x="193104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160037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37E3D8E4-07CD-4098-9FE0-78887C6F53B4}"/>
            </a:ext>
          </a:extLst>
        </xdr:cNvPr>
        <xdr:cNvSpPr txBox="1"/>
      </xdr:nvSpPr>
      <xdr:spPr>
        <a:xfrm>
          <a:off x="18421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2F59A6FA-2EA4-448D-8DE4-E6497DD465A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63BEDFBD-F2C1-47B7-9B9F-F134B516AD6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58E4D86F-B5B3-4250-87DB-2E72B33C2A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3ED69184-7DE7-4B15-A175-C6DC7A336CB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E92528F7-D600-444A-997B-6BBD71FB5A7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8CD8CDF6-9C18-461E-BC9D-8C783057D5A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32821DBC-194B-4FF4-B4B6-751675E12D1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A83982D4-1E32-4DF8-A1B3-1279B651F1C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C8728B45-6F13-4453-A49E-604D478C03B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7167F313-457E-4C49-BF12-F2CF67F67B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632E19AD-003D-4E63-80A0-C3CE4CE75E2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C525C4A4-EFF1-4A37-886E-DCA8F30ABCD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989A6130-E94B-41AA-8AEF-EB633130079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6C583A7F-1796-4202-AAD7-29D6F425F50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62DB64B4-42E1-48C6-9151-232ECC8A638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F578157B-8598-4FB6-BB2A-94DAF713036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4BAA33D3-68B6-456A-BA03-A8F1170611D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AC74B7F8-E378-4253-B6B9-53789A13202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896318D4-C058-4EB2-8AAC-B85BCE0529E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5ECFBE3D-B38F-441C-A2D3-7793B595509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674DE8AD-8532-47B7-9430-91DD0B32DCF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93527A28-54AB-4B77-B5B5-371E6A56B4F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E81AEAB9-77B8-4840-945B-F4BC5CBF764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1130F5C8-7F20-404B-937B-A9A27E85F2C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159B6F9E-1F37-4F6D-8153-0A200276370F}"/>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6DB5A206-20C1-4AF5-9671-F66CE0BF179F}"/>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6A90AE6A-C7A1-471F-B9D4-2E5510585F19}"/>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A751E762-B9C8-4DE3-BEEE-FCD739A63CE5}"/>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C28B032E-9CB1-4F29-9B4D-069DE28DD001}"/>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E6EF0473-A409-431E-9B3E-51523F2915D7}"/>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A364B0EF-F2A6-4AA4-AE60-0B56C1D6F63B}"/>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EA63F9D2-EF0C-4076-A658-7117CB955EFA}"/>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7A2A4C83-4184-499B-BBB9-8BD5C654E7EB}"/>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09627319-2ED8-47D8-B1EC-BF4AD608D644}"/>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643" name="フローチャート: 判断 642">
          <a:extLst>
            <a:ext uri="{FF2B5EF4-FFF2-40B4-BE49-F238E27FC236}">
              <a16:creationId xmlns:a16="http://schemas.microsoft.com/office/drawing/2014/main" id="{6670E8D0-0857-463C-A5B2-09D9BB373BF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965F22A-0746-4D27-9E6A-149E836A2DC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C66D560-E867-41F2-9D36-0A2257F29B4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2C3C7C2-B467-4A39-AD1C-EF1D6D4FB56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3C78104-E82E-4885-A3D1-EA931957ECB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73FB3983-ED83-493E-A654-48BC678CE88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137795</xdr:rowOff>
    </xdr:from>
    <xdr:to>
      <xdr:col>85</xdr:col>
      <xdr:colOff>177800</xdr:colOff>
      <xdr:row>57</xdr:row>
      <xdr:rowOff>67945</xdr:rowOff>
    </xdr:to>
    <xdr:sp macro="" textlink="">
      <xdr:nvSpPr>
        <xdr:cNvPr id="649" name="楕円 648">
          <a:extLst>
            <a:ext uri="{FF2B5EF4-FFF2-40B4-BE49-F238E27FC236}">
              <a16:creationId xmlns:a16="http://schemas.microsoft.com/office/drawing/2014/main" id="{03431A70-A383-4C4F-88B8-4D22B5F4F49F}"/>
            </a:ext>
          </a:extLst>
        </xdr:cNvPr>
        <xdr:cNvSpPr/>
      </xdr:nvSpPr>
      <xdr:spPr>
        <a:xfrm>
          <a:off x="16268700" y="97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90822</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FCEC3CCE-7A21-4242-AC14-48266DD9AFA1}"/>
            </a:ext>
          </a:extLst>
        </xdr:cNvPr>
        <xdr:cNvSpPr txBox="1"/>
      </xdr:nvSpPr>
      <xdr:spPr>
        <a:xfrm>
          <a:off x="16357600" y="9692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101600</xdr:rowOff>
    </xdr:from>
    <xdr:to>
      <xdr:col>81</xdr:col>
      <xdr:colOff>101600</xdr:colOff>
      <xdr:row>57</xdr:row>
      <xdr:rowOff>31750</xdr:rowOff>
    </xdr:to>
    <xdr:sp macro="" textlink="">
      <xdr:nvSpPr>
        <xdr:cNvPr id="651" name="楕円 650">
          <a:extLst>
            <a:ext uri="{FF2B5EF4-FFF2-40B4-BE49-F238E27FC236}">
              <a16:creationId xmlns:a16="http://schemas.microsoft.com/office/drawing/2014/main" id="{E391E5FF-AD68-49E8-854D-A2F0178CC540}"/>
            </a:ext>
          </a:extLst>
        </xdr:cNvPr>
        <xdr:cNvSpPr/>
      </xdr:nvSpPr>
      <xdr:spPr>
        <a:xfrm>
          <a:off x="154305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152400</xdr:rowOff>
    </xdr:from>
    <xdr:to>
      <xdr:col>85</xdr:col>
      <xdr:colOff>127000</xdr:colOff>
      <xdr:row>57</xdr:row>
      <xdr:rowOff>17145</xdr:rowOff>
    </xdr:to>
    <xdr:cxnSp macro="">
      <xdr:nvCxnSpPr>
        <xdr:cNvPr id="652" name="直線コネクタ 651">
          <a:extLst>
            <a:ext uri="{FF2B5EF4-FFF2-40B4-BE49-F238E27FC236}">
              <a16:creationId xmlns:a16="http://schemas.microsoft.com/office/drawing/2014/main" id="{0154ECE5-91A0-4B0C-9C55-1EA668D970E6}"/>
            </a:ext>
          </a:extLst>
        </xdr:cNvPr>
        <xdr:cNvCxnSpPr/>
      </xdr:nvCxnSpPr>
      <xdr:spPr>
        <a:xfrm>
          <a:off x="15481300" y="975360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xdr:rowOff>
    </xdr:from>
    <xdr:to>
      <xdr:col>76</xdr:col>
      <xdr:colOff>165100</xdr:colOff>
      <xdr:row>57</xdr:row>
      <xdr:rowOff>102235</xdr:rowOff>
    </xdr:to>
    <xdr:sp macro="" textlink="">
      <xdr:nvSpPr>
        <xdr:cNvPr id="653" name="楕円 652">
          <a:extLst>
            <a:ext uri="{FF2B5EF4-FFF2-40B4-BE49-F238E27FC236}">
              <a16:creationId xmlns:a16="http://schemas.microsoft.com/office/drawing/2014/main" id="{71262227-30D8-4AC2-AE44-F723292123FB}"/>
            </a:ext>
          </a:extLst>
        </xdr:cNvPr>
        <xdr:cNvSpPr/>
      </xdr:nvSpPr>
      <xdr:spPr>
        <a:xfrm>
          <a:off x="14541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152400</xdr:rowOff>
    </xdr:from>
    <xdr:to>
      <xdr:col>81</xdr:col>
      <xdr:colOff>50800</xdr:colOff>
      <xdr:row>57</xdr:row>
      <xdr:rowOff>51435</xdr:rowOff>
    </xdr:to>
    <xdr:cxnSp macro="">
      <xdr:nvCxnSpPr>
        <xdr:cNvPr id="654" name="直線コネクタ 653">
          <a:extLst>
            <a:ext uri="{FF2B5EF4-FFF2-40B4-BE49-F238E27FC236}">
              <a16:creationId xmlns:a16="http://schemas.microsoft.com/office/drawing/2014/main" id="{85DD256C-A065-4278-969E-33DD4A774AE2}"/>
            </a:ext>
          </a:extLst>
        </xdr:cNvPr>
        <xdr:cNvCxnSpPr/>
      </xdr:nvCxnSpPr>
      <xdr:spPr>
        <a:xfrm flipV="1">
          <a:off x="14592300" y="975360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126365</xdr:rowOff>
    </xdr:from>
    <xdr:to>
      <xdr:col>72</xdr:col>
      <xdr:colOff>38100</xdr:colOff>
      <xdr:row>57</xdr:row>
      <xdr:rowOff>56515</xdr:rowOff>
    </xdr:to>
    <xdr:sp macro="" textlink="">
      <xdr:nvSpPr>
        <xdr:cNvPr id="655" name="楕円 654">
          <a:extLst>
            <a:ext uri="{FF2B5EF4-FFF2-40B4-BE49-F238E27FC236}">
              <a16:creationId xmlns:a16="http://schemas.microsoft.com/office/drawing/2014/main" id="{00E3C121-BD28-4D3A-AD29-732B8940B20E}"/>
            </a:ext>
          </a:extLst>
        </xdr:cNvPr>
        <xdr:cNvSpPr/>
      </xdr:nvSpPr>
      <xdr:spPr>
        <a:xfrm>
          <a:off x="1365250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5715</xdr:rowOff>
    </xdr:from>
    <xdr:to>
      <xdr:col>76</xdr:col>
      <xdr:colOff>114300</xdr:colOff>
      <xdr:row>57</xdr:row>
      <xdr:rowOff>51435</xdr:rowOff>
    </xdr:to>
    <xdr:cxnSp macro="">
      <xdr:nvCxnSpPr>
        <xdr:cNvPr id="656" name="直線コネクタ 655">
          <a:extLst>
            <a:ext uri="{FF2B5EF4-FFF2-40B4-BE49-F238E27FC236}">
              <a16:creationId xmlns:a16="http://schemas.microsoft.com/office/drawing/2014/main" id="{5C2DC337-E327-4A0C-9606-A2B631A8C7D4}"/>
            </a:ext>
          </a:extLst>
        </xdr:cNvPr>
        <xdr:cNvCxnSpPr/>
      </xdr:nvCxnSpPr>
      <xdr:spPr>
        <a:xfrm>
          <a:off x="13703300" y="97783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113030</xdr:rowOff>
    </xdr:from>
    <xdr:to>
      <xdr:col>67</xdr:col>
      <xdr:colOff>101600</xdr:colOff>
      <xdr:row>57</xdr:row>
      <xdr:rowOff>43180</xdr:rowOff>
    </xdr:to>
    <xdr:sp macro="" textlink="">
      <xdr:nvSpPr>
        <xdr:cNvPr id="657" name="楕円 656">
          <a:extLst>
            <a:ext uri="{FF2B5EF4-FFF2-40B4-BE49-F238E27FC236}">
              <a16:creationId xmlns:a16="http://schemas.microsoft.com/office/drawing/2014/main" id="{493919A8-8041-487B-9ACA-ABD2674CC908}"/>
            </a:ext>
          </a:extLst>
        </xdr:cNvPr>
        <xdr:cNvSpPr/>
      </xdr:nvSpPr>
      <xdr:spPr>
        <a:xfrm>
          <a:off x="12763500" y="971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163830</xdr:rowOff>
    </xdr:from>
    <xdr:to>
      <xdr:col>71</xdr:col>
      <xdr:colOff>177800</xdr:colOff>
      <xdr:row>57</xdr:row>
      <xdr:rowOff>5715</xdr:rowOff>
    </xdr:to>
    <xdr:cxnSp macro="">
      <xdr:nvCxnSpPr>
        <xdr:cNvPr id="658" name="直線コネクタ 657">
          <a:extLst>
            <a:ext uri="{FF2B5EF4-FFF2-40B4-BE49-F238E27FC236}">
              <a16:creationId xmlns:a16="http://schemas.microsoft.com/office/drawing/2014/main" id="{E8E787D4-164A-462D-BAF9-993F8F1A8B95}"/>
            </a:ext>
          </a:extLst>
        </xdr:cNvPr>
        <xdr:cNvCxnSpPr/>
      </xdr:nvCxnSpPr>
      <xdr:spPr>
        <a:xfrm>
          <a:off x="12814300" y="976503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659" name="n_1aveValue【学校施設】&#10;有形固定資産減価償却率">
          <a:extLst>
            <a:ext uri="{FF2B5EF4-FFF2-40B4-BE49-F238E27FC236}">
              <a16:creationId xmlns:a16="http://schemas.microsoft.com/office/drawing/2014/main" id="{EF1A924D-A918-4D68-9B4C-C71B2656A3F9}"/>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660" name="n_2aveValue【学校施設】&#10;有形固定資産減価償却率">
          <a:extLst>
            <a:ext uri="{FF2B5EF4-FFF2-40B4-BE49-F238E27FC236}">
              <a16:creationId xmlns:a16="http://schemas.microsoft.com/office/drawing/2014/main" id="{492C8113-DB97-4AEE-A3FA-FED584875151}"/>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661" name="n_3aveValue【学校施設】&#10;有形固定資産減価償却率">
          <a:extLst>
            <a:ext uri="{FF2B5EF4-FFF2-40B4-BE49-F238E27FC236}">
              <a16:creationId xmlns:a16="http://schemas.microsoft.com/office/drawing/2014/main" id="{1B94CA4C-0B0B-465E-9103-850A6BB77B93}"/>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662" name="n_4aveValue【学校施設】&#10;有形固定資産減価償却率">
          <a:extLst>
            <a:ext uri="{FF2B5EF4-FFF2-40B4-BE49-F238E27FC236}">
              <a16:creationId xmlns:a16="http://schemas.microsoft.com/office/drawing/2014/main" id="{872AA8CA-56CA-490E-9826-E08052C9528D}"/>
            </a:ext>
          </a:extLst>
        </xdr:cNvPr>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48277</xdr:rowOff>
    </xdr:from>
    <xdr:ext cx="405111" cy="259045"/>
    <xdr:sp macro="" textlink="">
      <xdr:nvSpPr>
        <xdr:cNvPr id="663" name="n_1mainValue【学校施設】&#10;有形固定資産減価償却率">
          <a:extLst>
            <a:ext uri="{FF2B5EF4-FFF2-40B4-BE49-F238E27FC236}">
              <a16:creationId xmlns:a16="http://schemas.microsoft.com/office/drawing/2014/main" id="{262E44EA-5B61-4E9E-9533-86CEC0039242}"/>
            </a:ext>
          </a:extLst>
        </xdr:cNvPr>
        <xdr:cNvSpPr txBox="1"/>
      </xdr:nvSpPr>
      <xdr:spPr>
        <a:xfrm>
          <a:off x="1526604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118762</xdr:rowOff>
    </xdr:from>
    <xdr:ext cx="405111" cy="259045"/>
    <xdr:sp macro="" textlink="">
      <xdr:nvSpPr>
        <xdr:cNvPr id="664" name="n_2mainValue【学校施設】&#10;有形固定資産減価償却率">
          <a:extLst>
            <a:ext uri="{FF2B5EF4-FFF2-40B4-BE49-F238E27FC236}">
              <a16:creationId xmlns:a16="http://schemas.microsoft.com/office/drawing/2014/main" id="{AD06BED6-C8D1-4F4E-B64C-34C37964EDB5}"/>
            </a:ext>
          </a:extLst>
        </xdr:cNvPr>
        <xdr:cNvSpPr txBox="1"/>
      </xdr:nvSpPr>
      <xdr:spPr>
        <a:xfrm>
          <a:off x="14389744" y="954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73042</xdr:rowOff>
    </xdr:from>
    <xdr:ext cx="405111" cy="259045"/>
    <xdr:sp macro="" textlink="">
      <xdr:nvSpPr>
        <xdr:cNvPr id="665" name="n_3mainValue【学校施設】&#10;有形固定資産減価償却率">
          <a:extLst>
            <a:ext uri="{FF2B5EF4-FFF2-40B4-BE49-F238E27FC236}">
              <a16:creationId xmlns:a16="http://schemas.microsoft.com/office/drawing/2014/main" id="{D00DA18C-6A69-483D-BADA-1E9A02C02EA6}"/>
            </a:ext>
          </a:extLst>
        </xdr:cNvPr>
        <xdr:cNvSpPr txBox="1"/>
      </xdr:nvSpPr>
      <xdr:spPr>
        <a:xfrm>
          <a:off x="13500744" y="950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59707</xdr:rowOff>
    </xdr:from>
    <xdr:ext cx="405111" cy="259045"/>
    <xdr:sp macro="" textlink="">
      <xdr:nvSpPr>
        <xdr:cNvPr id="666" name="n_4mainValue【学校施設】&#10;有形固定資産減価償却率">
          <a:extLst>
            <a:ext uri="{FF2B5EF4-FFF2-40B4-BE49-F238E27FC236}">
              <a16:creationId xmlns:a16="http://schemas.microsoft.com/office/drawing/2014/main" id="{0CCF952B-FE2C-445B-9BB1-37457E9D5F7C}"/>
            </a:ext>
          </a:extLst>
        </xdr:cNvPr>
        <xdr:cNvSpPr txBox="1"/>
      </xdr:nvSpPr>
      <xdr:spPr>
        <a:xfrm>
          <a:off x="12611744" y="948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233687D5-5B15-4AC5-A9DE-2B9E4B277B2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ADCABD54-CC47-485B-9C31-4D265889176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9ECDDA65-A97D-481E-96E3-3A4A84CCFFF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02B388E4-C01E-4987-8003-E1466339347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4C872789-487B-4F9A-BC81-1786BE462CF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B1F96FB8-A21D-4F93-8A8A-7EAD1315E97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A1A1A49E-2319-4394-98DA-0D12D1998FB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E462EC79-28EB-4289-A4CF-961328D7834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F2527592-80C4-45D4-BFFD-6A79DF9003E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92C3C391-69AF-4613-B8CB-224A4C8B392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886364DB-2DA0-4349-81A1-7C7D379313A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7D2148A0-D1EF-41B6-81CE-82686369181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1ABEA408-AC59-4F37-9D73-70EBF1D1862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342117D1-CE61-4677-A1BB-35BAA4B9642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4876D277-AE9F-484D-BD06-CD4957E0B20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B3725AC2-E357-418E-9435-2297106C259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7D7D6360-F836-453C-8749-275B4AEF67F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0119C06C-1EB7-4D3E-AB02-724234AC822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F371CA00-A142-4D5E-A47E-33B850F3185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7B12D101-0420-436D-ABD6-D6FF69E435E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9B41F5A8-600B-47E0-9581-97EBDA6E4B3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AE569CE6-5C12-4215-B56C-8FA978293E0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FD57A089-BEB5-4BBC-8D1E-A40EC6793B22}"/>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DD76294A-A905-41FC-B1E9-62C05D5D5BF4}"/>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CA251F12-BF49-48E8-AF7A-9594B69CBAF7}"/>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B2B66E41-88D2-42CC-8C1D-F60CAF8C027E}"/>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2588410F-7F91-4B00-92B6-06EECE7C737B}"/>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694" name="【学校施設】&#10;一人当たり面積平均値テキスト">
          <a:extLst>
            <a:ext uri="{FF2B5EF4-FFF2-40B4-BE49-F238E27FC236}">
              <a16:creationId xmlns:a16="http://schemas.microsoft.com/office/drawing/2014/main" id="{60C66F35-CE2F-4233-B914-5AC419FEC3D0}"/>
            </a:ext>
          </a:extLst>
        </xdr:cNvPr>
        <xdr:cNvSpPr txBox="1"/>
      </xdr:nvSpPr>
      <xdr:spPr>
        <a:xfrm>
          <a:off x="22199600" y="10697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AD5B6FE6-97E4-4567-B1E3-D99804FC2BF1}"/>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304C1565-CE3E-4DBF-94F5-28D5FD58061A}"/>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6DE77EAB-7D4E-4E79-85D4-97EB72354DB4}"/>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66B3E9BC-F344-4E49-9630-4C40CD587124}"/>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699" name="フローチャート: 判断 698">
          <a:extLst>
            <a:ext uri="{FF2B5EF4-FFF2-40B4-BE49-F238E27FC236}">
              <a16:creationId xmlns:a16="http://schemas.microsoft.com/office/drawing/2014/main" id="{DD8A122F-FB56-47E9-843B-E2E4DD024402}"/>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6F4D9D9-B4E1-4887-AE6C-158493E1761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F851B99-2948-4B37-B502-25559B9B8C6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CE01CDC-3BA8-496B-A1DC-6D66B2875B6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0E6A81B-6A83-4969-9ECA-7B92BE93C0B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832F643-91E0-4B79-853D-577BC2A4898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150825</xdr:rowOff>
    </xdr:from>
    <xdr:to>
      <xdr:col>116</xdr:col>
      <xdr:colOff>114300</xdr:colOff>
      <xdr:row>60</xdr:row>
      <xdr:rowOff>80975</xdr:rowOff>
    </xdr:to>
    <xdr:sp macro="" textlink="">
      <xdr:nvSpPr>
        <xdr:cNvPr id="705" name="楕円 704">
          <a:extLst>
            <a:ext uri="{FF2B5EF4-FFF2-40B4-BE49-F238E27FC236}">
              <a16:creationId xmlns:a16="http://schemas.microsoft.com/office/drawing/2014/main" id="{90B73253-88A5-496E-9E85-E1C22C658B58}"/>
            </a:ext>
          </a:extLst>
        </xdr:cNvPr>
        <xdr:cNvSpPr/>
      </xdr:nvSpPr>
      <xdr:spPr>
        <a:xfrm>
          <a:off x="22110700" y="1026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2252</xdr:rowOff>
    </xdr:from>
    <xdr:ext cx="469744" cy="259045"/>
    <xdr:sp macro="" textlink="">
      <xdr:nvSpPr>
        <xdr:cNvPr id="706" name="【学校施設】&#10;一人当たり面積該当値テキスト">
          <a:extLst>
            <a:ext uri="{FF2B5EF4-FFF2-40B4-BE49-F238E27FC236}">
              <a16:creationId xmlns:a16="http://schemas.microsoft.com/office/drawing/2014/main" id="{4C1D223C-9A0F-4F08-9634-349E4661E903}"/>
            </a:ext>
          </a:extLst>
        </xdr:cNvPr>
        <xdr:cNvSpPr txBox="1"/>
      </xdr:nvSpPr>
      <xdr:spPr>
        <a:xfrm>
          <a:off x="22199600" y="1011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154483</xdr:rowOff>
    </xdr:from>
    <xdr:to>
      <xdr:col>112</xdr:col>
      <xdr:colOff>38100</xdr:colOff>
      <xdr:row>60</xdr:row>
      <xdr:rowOff>84633</xdr:rowOff>
    </xdr:to>
    <xdr:sp macro="" textlink="">
      <xdr:nvSpPr>
        <xdr:cNvPr id="707" name="楕円 706">
          <a:extLst>
            <a:ext uri="{FF2B5EF4-FFF2-40B4-BE49-F238E27FC236}">
              <a16:creationId xmlns:a16="http://schemas.microsoft.com/office/drawing/2014/main" id="{E049ED73-4EBA-4E3E-A9D7-5BE95C50CF7E}"/>
            </a:ext>
          </a:extLst>
        </xdr:cNvPr>
        <xdr:cNvSpPr/>
      </xdr:nvSpPr>
      <xdr:spPr>
        <a:xfrm>
          <a:off x="21272500" y="1027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30175</xdr:rowOff>
    </xdr:from>
    <xdr:to>
      <xdr:col>116</xdr:col>
      <xdr:colOff>63500</xdr:colOff>
      <xdr:row>60</xdr:row>
      <xdr:rowOff>33833</xdr:rowOff>
    </xdr:to>
    <xdr:cxnSp macro="">
      <xdr:nvCxnSpPr>
        <xdr:cNvPr id="708" name="直線コネクタ 707">
          <a:extLst>
            <a:ext uri="{FF2B5EF4-FFF2-40B4-BE49-F238E27FC236}">
              <a16:creationId xmlns:a16="http://schemas.microsoft.com/office/drawing/2014/main" id="{9B425399-CD5D-49C6-869E-288AF9FA7511}"/>
            </a:ext>
          </a:extLst>
        </xdr:cNvPr>
        <xdr:cNvCxnSpPr/>
      </xdr:nvCxnSpPr>
      <xdr:spPr>
        <a:xfrm flipV="1">
          <a:off x="21323300" y="10317175"/>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99619</xdr:rowOff>
    </xdr:from>
    <xdr:to>
      <xdr:col>107</xdr:col>
      <xdr:colOff>101600</xdr:colOff>
      <xdr:row>61</xdr:row>
      <xdr:rowOff>29769</xdr:rowOff>
    </xdr:to>
    <xdr:sp macro="" textlink="">
      <xdr:nvSpPr>
        <xdr:cNvPr id="709" name="楕円 708">
          <a:extLst>
            <a:ext uri="{FF2B5EF4-FFF2-40B4-BE49-F238E27FC236}">
              <a16:creationId xmlns:a16="http://schemas.microsoft.com/office/drawing/2014/main" id="{05D813B4-3F06-453A-A766-5D79FA2E9485}"/>
            </a:ext>
          </a:extLst>
        </xdr:cNvPr>
        <xdr:cNvSpPr/>
      </xdr:nvSpPr>
      <xdr:spPr>
        <a:xfrm>
          <a:off x="20383500" y="1038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33833</xdr:rowOff>
    </xdr:from>
    <xdr:to>
      <xdr:col>111</xdr:col>
      <xdr:colOff>177800</xdr:colOff>
      <xdr:row>60</xdr:row>
      <xdr:rowOff>150419</xdr:rowOff>
    </xdr:to>
    <xdr:cxnSp macro="">
      <xdr:nvCxnSpPr>
        <xdr:cNvPr id="710" name="直線コネクタ 709">
          <a:extLst>
            <a:ext uri="{FF2B5EF4-FFF2-40B4-BE49-F238E27FC236}">
              <a16:creationId xmlns:a16="http://schemas.microsoft.com/office/drawing/2014/main" id="{9DAABEFA-CFD2-437A-A772-74AE2D1E206A}"/>
            </a:ext>
          </a:extLst>
        </xdr:cNvPr>
        <xdr:cNvCxnSpPr/>
      </xdr:nvCxnSpPr>
      <xdr:spPr>
        <a:xfrm flipV="1">
          <a:off x="20434300" y="10320833"/>
          <a:ext cx="889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148539</xdr:rowOff>
    </xdr:from>
    <xdr:to>
      <xdr:col>102</xdr:col>
      <xdr:colOff>165100</xdr:colOff>
      <xdr:row>60</xdr:row>
      <xdr:rowOff>78689</xdr:rowOff>
    </xdr:to>
    <xdr:sp macro="" textlink="">
      <xdr:nvSpPr>
        <xdr:cNvPr id="711" name="楕円 710">
          <a:extLst>
            <a:ext uri="{FF2B5EF4-FFF2-40B4-BE49-F238E27FC236}">
              <a16:creationId xmlns:a16="http://schemas.microsoft.com/office/drawing/2014/main" id="{6AFFDC5E-7377-40AC-BCD1-D081E1EDD9F1}"/>
            </a:ext>
          </a:extLst>
        </xdr:cNvPr>
        <xdr:cNvSpPr/>
      </xdr:nvSpPr>
      <xdr:spPr>
        <a:xfrm>
          <a:off x="19494500" y="1026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27889</xdr:rowOff>
    </xdr:from>
    <xdr:to>
      <xdr:col>107</xdr:col>
      <xdr:colOff>50800</xdr:colOff>
      <xdr:row>60</xdr:row>
      <xdr:rowOff>150419</xdr:rowOff>
    </xdr:to>
    <xdr:cxnSp macro="">
      <xdr:nvCxnSpPr>
        <xdr:cNvPr id="712" name="直線コネクタ 711">
          <a:extLst>
            <a:ext uri="{FF2B5EF4-FFF2-40B4-BE49-F238E27FC236}">
              <a16:creationId xmlns:a16="http://schemas.microsoft.com/office/drawing/2014/main" id="{F6C9E272-FF64-4327-A547-39FC86697178}"/>
            </a:ext>
          </a:extLst>
        </xdr:cNvPr>
        <xdr:cNvCxnSpPr/>
      </xdr:nvCxnSpPr>
      <xdr:spPr>
        <a:xfrm>
          <a:off x="19545300" y="10314889"/>
          <a:ext cx="889000" cy="12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12294</xdr:rowOff>
    </xdr:from>
    <xdr:to>
      <xdr:col>98</xdr:col>
      <xdr:colOff>38100</xdr:colOff>
      <xdr:row>60</xdr:row>
      <xdr:rowOff>113894</xdr:rowOff>
    </xdr:to>
    <xdr:sp macro="" textlink="">
      <xdr:nvSpPr>
        <xdr:cNvPr id="713" name="楕円 712">
          <a:extLst>
            <a:ext uri="{FF2B5EF4-FFF2-40B4-BE49-F238E27FC236}">
              <a16:creationId xmlns:a16="http://schemas.microsoft.com/office/drawing/2014/main" id="{3E5B35BC-282B-4903-8EAD-0CC4A0FE8363}"/>
            </a:ext>
          </a:extLst>
        </xdr:cNvPr>
        <xdr:cNvSpPr/>
      </xdr:nvSpPr>
      <xdr:spPr>
        <a:xfrm>
          <a:off x="18605500" y="1029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27889</xdr:rowOff>
    </xdr:from>
    <xdr:to>
      <xdr:col>102</xdr:col>
      <xdr:colOff>114300</xdr:colOff>
      <xdr:row>60</xdr:row>
      <xdr:rowOff>63094</xdr:rowOff>
    </xdr:to>
    <xdr:cxnSp macro="">
      <xdr:nvCxnSpPr>
        <xdr:cNvPr id="714" name="直線コネクタ 713">
          <a:extLst>
            <a:ext uri="{FF2B5EF4-FFF2-40B4-BE49-F238E27FC236}">
              <a16:creationId xmlns:a16="http://schemas.microsoft.com/office/drawing/2014/main" id="{1CCCAAF8-7F05-4FAC-8FCF-E50A9643A73E}"/>
            </a:ext>
          </a:extLst>
        </xdr:cNvPr>
        <xdr:cNvCxnSpPr/>
      </xdr:nvCxnSpPr>
      <xdr:spPr>
        <a:xfrm flipV="1">
          <a:off x="18656300" y="10314889"/>
          <a:ext cx="889000" cy="3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715" name="n_1aveValue【学校施設】&#10;一人当たり面積">
          <a:extLst>
            <a:ext uri="{FF2B5EF4-FFF2-40B4-BE49-F238E27FC236}">
              <a16:creationId xmlns:a16="http://schemas.microsoft.com/office/drawing/2014/main" id="{00898D22-AC59-43F8-BF4D-41A089311E8A}"/>
            </a:ext>
          </a:extLst>
        </xdr:cNvPr>
        <xdr:cNvSpPr txBox="1"/>
      </xdr:nvSpPr>
      <xdr:spPr>
        <a:xfrm>
          <a:off x="21075727" y="1080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716" name="n_2aveValue【学校施設】&#10;一人当たり面積">
          <a:extLst>
            <a:ext uri="{FF2B5EF4-FFF2-40B4-BE49-F238E27FC236}">
              <a16:creationId xmlns:a16="http://schemas.microsoft.com/office/drawing/2014/main" id="{64142CA2-AAF4-4E00-928D-5D221A8F578B}"/>
            </a:ext>
          </a:extLst>
        </xdr:cNvPr>
        <xdr:cNvSpPr txBox="1"/>
      </xdr:nvSpPr>
      <xdr:spPr>
        <a:xfrm>
          <a:off x="20199427" y="1081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717" name="n_3aveValue【学校施設】&#10;一人当たり面積">
          <a:extLst>
            <a:ext uri="{FF2B5EF4-FFF2-40B4-BE49-F238E27FC236}">
              <a16:creationId xmlns:a16="http://schemas.microsoft.com/office/drawing/2014/main" id="{017BA7EB-892C-4F12-A8E8-6DA3B6F3A6F5}"/>
            </a:ext>
          </a:extLst>
        </xdr:cNvPr>
        <xdr:cNvSpPr txBox="1"/>
      </xdr:nvSpPr>
      <xdr:spPr>
        <a:xfrm>
          <a:off x="1931042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5351</xdr:rowOff>
    </xdr:from>
    <xdr:ext cx="469744" cy="259045"/>
    <xdr:sp macro="" textlink="">
      <xdr:nvSpPr>
        <xdr:cNvPr id="718" name="n_4aveValue【学校施設】&#10;一人当たり面積">
          <a:extLst>
            <a:ext uri="{FF2B5EF4-FFF2-40B4-BE49-F238E27FC236}">
              <a16:creationId xmlns:a16="http://schemas.microsoft.com/office/drawing/2014/main" id="{C59EF2EE-858D-4359-A08C-3064136E9B25}"/>
            </a:ext>
          </a:extLst>
        </xdr:cNvPr>
        <xdr:cNvSpPr txBox="1"/>
      </xdr:nvSpPr>
      <xdr:spPr>
        <a:xfrm>
          <a:off x="18421427"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101160</xdr:rowOff>
    </xdr:from>
    <xdr:ext cx="469744" cy="259045"/>
    <xdr:sp macro="" textlink="">
      <xdr:nvSpPr>
        <xdr:cNvPr id="719" name="n_1mainValue【学校施設】&#10;一人当たり面積">
          <a:extLst>
            <a:ext uri="{FF2B5EF4-FFF2-40B4-BE49-F238E27FC236}">
              <a16:creationId xmlns:a16="http://schemas.microsoft.com/office/drawing/2014/main" id="{544D61E1-70E1-458A-AE36-07704A56BF9D}"/>
            </a:ext>
          </a:extLst>
        </xdr:cNvPr>
        <xdr:cNvSpPr txBox="1"/>
      </xdr:nvSpPr>
      <xdr:spPr>
        <a:xfrm>
          <a:off x="21075727" y="1004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46296</xdr:rowOff>
    </xdr:from>
    <xdr:ext cx="469744" cy="259045"/>
    <xdr:sp macro="" textlink="">
      <xdr:nvSpPr>
        <xdr:cNvPr id="720" name="n_2mainValue【学校施設】&#10;一人当たり面積">
          <a:extLst>
            <a:ext uri="{FF2B5EF4-FFF2-40B4-BE49-F238E27FC236}">
              <a16:creationId xmlns:a16="http://schemas.microsoft.com/office/drawing/2014/main" id="{7FB33EBF-5957-42E7-994D-1FBB9589403F}"/>
            </a:ext>
          </a:extLst>
        </xdr:cNvPr>
        <xdr:cNvSpPr txBox="1"/>
      </xdr:nvSpPr>
      <xdr:spPr>
        <a:xfrm>
          <a:off x="20199427" y="1016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95216</xdr:rowOff>
    </xdr:from>
    <xdr:ext cx="469744" cy="259045"/>
    <xdr:sp macro="" textlink="">
      <xdr:nvSpPr>
        <xdr:cNvPr id="721" name="n_3mainValue【学校施設】&#10;一人当たり面積">
          <a:extLst>
            <a:ext uri="{FF2B5EF4-FFF2-40B4-BE49-F238E27FC236}">
              <a16:creationId xmlns:a16="http://schemas.microsoft.com/office/drawing/2014/main" id="{7946B391-7C5F-4919-9D87-CB84FB464C01}"/>
            </a:ext>
          </a:extLst>
        </xdr:cNvPr>
        <xdr:cNvSpPr txBox="1"/>
      </xdr:nvSpPr>
      <xdr:spPr>
        <a:xfrm>
          <a:off x="19310427" y="1003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130421</xdr:rowOff>
    </xdr:from>
    <xdr:ext cx="469744" cy="259045"/>
    <xdr:sp macro="" textlink="">
      <xdr:nvSpPr>
        <xdr:cNvPr id="722" name="n_4mainValue【学校施設】&#10;一人当たり面積">
          <a:extLst>
            <a:ext uri="{FF2B5EF4-FFF2-40B4-BE49-F238E27FC236}">
              <a16:creationId xmlns:a16="http://schemas.microsoft.com/office/drawing/2014/main" id="{78492566-693D-4A52-A469-A55256FB3C2E}"/>
            </a:ext>
          </a:extLst>
        </xdr:cNvPr>
        <xdr:cNvSpPr txBox="1"/>
      </xdr:nvSpPr>
      <xdr:spPr>
        <a:xfrm>
          <a:off x="18421427" y="10074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844861E2-D548-4467-BFBF-FDE328E5CEC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5FBF7CC3-734C-47E2-B95B-A711431B515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1B114FA4-42DC-42BE-97AE-233A9F9BD97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62167215-A8CD-46D9-890B-C70825ACDD2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945004EF-8CE9-4647-8EB2-08AC01B937F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C7B731EE-7F2E-4C88-91FB-73E4BB45774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7E184006-8FC8-42E7-957D-6BDB8DB26C2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A6DE881C-13E5-4A47-8C27-1AF9292738D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9B66EBD7-D317-4A4F-BD84-C4052FBB2F2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F180FE85-3974-48D1-AB19-5D654ACBC47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FE053161-4B80-42F5-A784-65DA26DBD11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65186BF9-FA6A-418D-B613-DDC5E4D9E02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8A399991-281F-417B-8574-50EACE1576E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D4B0C54E-DEC1-44F3-A65B-86ED794B71A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33D96658-CF3F-4E2E-A4B1-51A38258AE8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87C30FFB-646E-4000-B12F-73E5AD17620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A5D0BCAF-043E-4EC5-B5BD-1BAC331A416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8943D550-8444-49ED-8FFF-25F8F39DE67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09FDA1DB-0FA4-4022-9003-59A81EC9943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A5EDC0ED-238D-4CCD-920C-42D6A355A34C}"/>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5EA400A1-F9B1-41AF-8C97-0417348CD2E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D91BC22C-C69B-4B6B-A57E-D8EE111F9F0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4CD1D81C-1024-4F93-BFA5-1729C1B436B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EA1366A8-4AED-43F5-B35C-99CE071DEA9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A4C777F3-4D5A-4795-A678-0CF0EC4082E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224E15D4-27F5-4CE2-9D1B-B6D4158F2F97}"/>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E1AACED1-BACC-48DB-93BE-1922CE0ED073}"/>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6A064940-F123-4B70-B922-23B949CD789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1" name="【児童館】&#10;有形固定資産減価償却率最大値テキスト">
          <a:extLst>
            <a:ext uri="{FF2B5EF4-FFF2-40B4-BE49-F238E27FC236}">
              <a16:creationId xmlns:a16="http://schemas.microsoft.com/office/drawing/2014/main" id="{F8F3C5D0-F72E-47C3-BD33-3202E36E65A4}"/>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2" name="直線コネクタ 751">
          <a:extLst>
            <a:ext uri="{FF2B5EF4-FFF2-40B4-BE49-F238E27FC236}">
              <a16:creationId xmlns:a16="http://schemas.microsoft.com/office/drawing/2014/main" id="{5636F7B5-4E74-4C5E-8611-0B91BEB71560}"/>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753" name="【児童館】&#10;有形固定資産減価償却率平均値テキスト">
          <a:extLst>
            <a:ext uri="{FF2B5EF4-FFF2-40B4-BE49-F238E27FC236}">
              <a16:creationId xmlns:a16="http://schemas.microsoft.com/office/drawing/2014/main" id="{2666C927-83B6-4196-BF8A-9FC902FBF221}"/>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4" name="フローチャート: 判断 753">
          <a:extLst>
            <a:ext uri="{FF2B5EF4-FFF2-40B4-BE49-F238E27FC236}">
              <a16:creationId xmlns:a16="http://schemas.microsoft.com/office/drawing/2014/main" id="{5671A9B6-92FC-4D46-A552-786DDF336D45}"/>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5" name="フローチャート: 判断 754">
          <a:extLst>
            <a:ext uri="{FF2B5EF4-FFF2-40B4-BE49-F238E27FC236}">
              <a16:creationId xmlns:a16="http://schemas.microsoft.com/office/drawing/2014/main" id="{7C22DBAA-8A43-431D-AC15-80E3737B0EFE}"/>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6" name="フローチャート: 判断 755">
          <a:extLst>
            <a:ext uri="{FF2B5EF4-FFF2-40B4-BE49-F238E27FC236}">
              <a16:creationId xmlns:a16="http://schemas.microsoft.com/office/drawing/2014/main" id="{ECA2AF17-8518-4416-BC10-CB5B4AA9D08F}"/>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7" name="フローチャート: 判断 756">
          <a:extLst>
            <a:ext uri="{FF2B5EF4-FFF2-40B4-BE49-F238E27FC236}">
              <a16:creationId xmlns:a16="http://schemas.microsoft.com/office/drawing/2014/main" id="{956D09F3-1494-4A6F-83C6-C302A423DFFB}"/>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758" name="フローチャート: 判断 757">
          <a:extLst>
            <a:ext uri="{FF2B5EF4-FFF2-40B4-BE49-F238E27FC236}">
              <a16:creationId xmlns:a16="http://schemas.microsoft.com/office/drawing/2014/main" id="{9DA03B56-C16F-43C3-8AAF-D47E47C2DA92}"/>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6D22A5E5-CCF1-497C-AE6D-C4932D234CE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5189C27-F9CD-45E9-BE63-1B1729628BE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C682AC2-D2D8-4E59-B7F7-01906005C70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553E312-8AAB-4800-A8EB-7040270901C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5CF00C7-9151-4567-A8CE-53DF6E1E7A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764" name="楕円 763">
          <a:extLst>
            <a:ext uri="{FF2B5EF4-FFF2-40B4-BE49-F238E27FC236}">
              <a16:creationId xmlns:a16="http://schemas.microsoft.com/office/drawing/2014/main" id="{F781B7D1-E631-4CA9-909A-AC73225E4F85}"/>
            </a:ext>
          </a:extLst>
        </xdr:cNvPr>
        <xdr:cNvSpPr/>
      </xdr:nvSpPr>
      <xdr:spPr>
        <a:xfrm>
          <a:off x="162687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115950</xdr:rowOff>
    </xdr:from>
    <xdr:ext cx="405111" cy="259045"/>
    <xdr:sp macro="" textlink="">
      <xdr:nvSpPr>
        <xdr:cNvPr id="765" name="【児童館】&#10;有形固定資産減価償却率該当値テキスト">
          <a:extLst>
            <a:ext uri="{FF2B5EF4-FFF2-40B4-BE49-F238E27FC236}">
              <a16:creationId xmlns:a16="http://schemas.microsoft.com/office/drawing/2014/main" id="{E2E0C63F-23C1-4422-A0AB-30942E0F368D}"/>
            </a:ext>
          </a:extLst>
        </xdr:cNvPr>
        <xdr:cNvSpPr txBox="1"/>
      </xdr:nvSpPr>
      <xdr:spPr>
        <a:xfrm>
          <a:off x="16357600"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104866</xdr:rowOff>
    </xdr:from>
    <xdr:to>
      <xdr:col>81</xdr:col>
      <xdr:colOff>101600</xdr:colOff>
      <xdr:row>83</xdr:row>
      <xdr:rowOff>35016</xdr:rowOff>
    </xdr:to>
    <xdr:sp macro="" textlink="">
      <xdr:nvSpPr>
        <xdr:cNvPr id="766" name="楕円 765">
          <a:extLst>
            <a:ext uri="{FF2B5EF4-FFF2-40B4-BE49-F238E27FC236}">
              <a16:creationId xmlns:a16="http://schemas.microsoft.com/office/drawing/2014/main" id="{908B1815-2C47-4FF6-B1B4-A51BC24C2672}"/>
            </a:ext>
          </a:extLst>
        </xdr:cNvPr>
        <xdr:cNvSpPr/>
      </xdr:nvSpPr>
      <xdr:spPr>
        <a:xfrm>
          <a:off x="15430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155666</xdr:rowOff>
    </xdr:from>
    <xdr:to>
      <xdr:col>85</xdr:col>
      <xdr:colOff>127000</xdr:colOff>
      <xdr:row>83</xdr:row>
      <xdr:rowOff>16873</xdr:rowOff>
    </xdr:to>
    <xdr:cxnSp macro="">
      <xdr:nvCxnSpPr>
        <xdr:cNvPr id="767" name="直線コネクタ 766">
          <a:extLst>
            <a:ext uri="{FF2B5EF4-FFF2-40B4-BE49-F238E27FC236}">
              <a16:creationId xmlns:a16="http://schemas.microsoft.com/office/drawing/2014/main" id="{54613D91-9AAE-4329-BB90-B2156E4E11AB}"/>
            </a:ext>
          </a:extLst>
        </xdr:cNvPr>
        <xdr:cNvCxnSpPr/>
      </xdr:nvCxnSpPr>
      <xdr:spPr>
        <a:xfrm>
          <a:off x="15481300" y="142145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72208</xdr:rowOff>
    </xdr:from>
    <xdr:to>
      <xdr:col>76</xdr:col>
      <xdr:colOff>165100</xdr:colOff>
      <xdr:row>83</xdr:row>
      <xdr:rowOff>2358</xdr:rowOff>
    </xdr:to>
    <xdr:sp macro="" textlink="">
      <xdr:nvSpPr>
        <xdr:cNvPr id="768" name="楕円 767">
          <a:extLst>
            <a:ext uri="{FF2B5EF4-FFF2-40B4-BE49-F238E27FC236}">
              <a16:creationId xmlns:a16="http://schemas.microsoft.com/office/drawing/2014/main" id="{86046FA0-261B-4A9E-92CF-7F91C4F4AAF6}"/>
            </a:ext>
          </a:extLst>
        </xdr:cNvPr>
        <xdr:cNvSpPr/>
      </xdr:nvSpPr>
      <xdr:spPr>
        <a:xfrm>
          <a:off x="14541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123008</xdr:rowOff>
    </xdr:from>
    <xdr:to>
      <xdr:col>81</xdr:col>
      <xdr:colOff>50800</xdr:colOff>
      <xdr:row>82</xdr:row>
      <xdr:rowOff>155666</xdr:rowOff>
    </xdr:to>
    <xdr:cxnSp macro="">
      <xdr:nvCxnSpPr>
        <xdr:cNvPr id="769" name="直線コネクタ 768">
          <a:extLst>
            <a:ext uri="{FF2B5EF4-FFF2-40B4-BE49-F238E27FC236}">
              <a16:creationId xmlns:a16="http://schemas.microsoft.com/office/drawing/2014/main" id="{68713808-8719-443E-8EF6-99117AD63678}"/>
            </a:ext>
          </a:extLst>
        </xdr:cNvPr>
        <xdr:cNvCxnSpPr/>
      </xdr:nvCxnSpPr>
      <xdr:spPr>
        <a:xfrm>
          <a:off x="14592300" y="1418190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39551</xdr:rowOff>
    </xdr:from>
    <xdr:to>
      <xdr:col>72</xdr:col>
      <xdr:colOff>38100</xdr:colOff>
      <xdr:row>82</xdr:row>
      <xdr:rowOff>141151</xdr:rowOff>
    </xdr:to>
    <xdr:sp macro="" textlink="">
      <xdr:nvSpPr>
        <xdr:cNvPr id="770" name="楕円 769">
          <a:extLst>
            <a:ext uri="{FF2B5EF4-FFF2-40B4-BE49-F238E27FC236}">
              <a16:creationId xmlns:a16="http://schemas.microsoft.com/office/drawing/2014/main" id="{D1DDD0AF-38F7-4512-9A28-134332959901}"/>
            </a:ext>
          </a:extLst>
        </xdr:cNvPr>
        <xdr:cNvSpPr/>
      </xdr:nvSpPr>
      <xdr:spPr>
        <a:xfrm>
          <a:off x="136525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90351</xdr:rowOff>
    </xdr:from>
    <xdr:to>
      <xdr:col>76</xdr:col>
      <xdr:colOff>114300</xdr:colOff>
      <xdr:row>82</xdr:row>
      <xdr:rowOff>123008</xdr:rowOff>
    </xdr:to>
    <xdr:cxnSp macro="">
      <xdr:nvCxnSpPr>
        <xdr:cNvPr id="771" name="直線コネクタ 770">
          <a:extLst>
            <a:ext uri="{FF2B5EF4-FFF2-40B4-BE49-F238E27FC236}">
              <a16:creationId xmlns:a16="http://schemas.microsoft.com/office/drawing/2014/main" id="{D8578A22-8F77-49B2-BCE5-3ADBE314B150}"/>
            </a:ext>
          </a:extLst>
        </xdr:cNvPr>
        <xdr:cNvCxnSpPr/>
      </xdr:nvCxnSpPr>
      <xdr:spPr>
        <a:xfrm>
          <a:off x="13703300" y="1414925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6894</xdr:rowOff>
    </xdr:from>
    <xdr:to>
      <xdr:col>67</xdr:col>
      <xdr:colOff>101600</xdr:colOff>
      <xdr:row>82</xdr:row>
      <xdr:rowOff>108494</xdr:rowOff>
    </xdr:to>
    <xdr:sp macro="" textlink="">
      <xdr:nvSpPr>
        <xdr:cNvPr id="772" name="楕円 771">
          <a:extLst>
            <a:ext uri="{FF2B5EF4-FFF2-40B4-BE49-F238E27FC236}">
              <a16:creationId xmlns:a16="http://schemas.microsoft.com/office/drawing/2014/main" id="{09831CA5-8460-4A0C-91F5-4335636D87E6}"/>
            </a:ext>
          </a:extLst>
        </xdr:cNvPr>
        <xdr:cNvSpPr/>
      </xdr:nvSpPr>
      <xdr:spPr>
        <a:xfrm>
          <a:off x="12763500" y="140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57694</xdr:rowOff>
    </xdr:from>
    <xdr:to>
      <xdr:col>71</xdr:col>
      <xdr:colOff>177800</xdr:colOff>
      <xdr:row>82</xdr:row>
      <xdr:rowOff>90351</xdr:rowOff>
    </xdr:to>
    <xdr:cxnSp macro="">
      <xdr:nvCxnSpPr>
        <xdr:cNvPr id="773" name="直線コネクタ 772">
          <a:extLst>
            <a:ext uri="{FF2B5EF4-FFF2-40B4-BE49-F238E27FC236}">
              <a16:creationId xmlns:a16="http://schemas.microsoft.com/office/drawing/2014/main" id="{C79D48AB-70D6-4C41-AF1D-0E371F2D094C}"/>
            </a:ext>
          </a:extLst>
        </xdr:cNvPr>
        <xdr:cNvCxnSpPr/>
      </xdr:nvCxnSpPr>
      <xdr:spPr>
        <a:xfrm>
          <a:off x="12814300" y="141165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774" name="n_1aveValue【児童館】&#10;有形固定資産減価償却率">
          <a:extLst>
            <a:ext uri="{FF2B5EF4-FFF2-40B4-BE49-F238E27FC236}">
              <a16:creationId xmlns:a16="http://schemas.microsoft.com/office/drawing/2014/main" id="{81F509C8-403F-4E42-8A9C-B63DD073A833}"/>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775" name="n_2aveValue【児童館】&#10;有形固定資産減価償却率">
          <a:extLst>
            <a:ext uri="{FF2B5EF4-FFF2-40B4-BE49-F238E27FC236}">
              <a16:creationId xmlns:a16="http://schemas.microsoft.com/office/drawing/2014/main" id="{DAC565A6-D241-48F3-8EBA-327C0135003A}"/>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776" name="n_3aveValue【児童館】&#10;有形固定資産減価償却率">
          <a:extLst>
            <a:ext uri="{FF2B5EF4-FFF2-40B4-BE49-F238E27FC236}">
              <a16:creationId xmlns:a16="http://schemas.microsoft.com/office/drawing/2014/main" id="{48A5C02D-F2B3-437C-835F-B0CD19ACB89E}"/>
            </a:ext>
          </a:extLst>
        </xdr:cNvPr>
        <xdr:cNvSpPr txBox="1"/>
      </xdr:nvSpPr>
      <xdr:spPr>
        <a:xfrm>
          <a:off x="13500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34307</xdr:rowOff>
    </xdr:from>
    <xdr:ext cx="405111" cy="259045"/>
    <xdr:sp macro="" textlink="">
      <xdr:nvSpPr>
        <xdr:cNvPr id="777" name="n_4aveValue【児童館】&#10;有形固定資産減価償却率">
          <a:extLst>
            <a:ext uri="{FF2B5EF4-FFF2-40B4-BE49-F238E27FC236}">
              <a16:creationId xmlns:a16="http://schemas.microsoft.com/office/drawing/2014/main" id="{73E9B988-7174-47C0-A622-361D3A776FF4}"/>
            </a:ext>
          </a:extLst>
        </xdr:cNvPr>
        <xdr:cNvSpPr txBox="1"/>
      </xdr:nvSpPr>
      <xdr:spPr>
        <a:xfrm>
          <a:off x="12611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26143</xdr:rowOff>
    </xdr:from>
    <xdr:ext cx="405111" cy="259045"/>
    <xdr:sp macro="" textlink="">
      <xdr:nvSpPr>
        <xdr:cNvPr id="778" name="n_1mainValue【児童館】&#10;有形固定資産減価償却率">
          <a:extLst>
            <a:ext uri="{FF2B5EF4-FFF2-40B4-BE49-F238E27FC236}">
              <a16:creationId xmlns:a16="http://schemas.microsoft.com/office/drawing/2014/main" id="{5C0716EE-4265-4F5B-A3B8-8D2A64AA6EF6}"/>
            </a:ext>
          </a:extLst>
        </xdr:cNvPr>
        <xdr:cNvSpPr txBox="1"/>
      </xdr:nvSpPr>
      <xdr:spPr>
        <a:xfrm>
          <a:off x="152660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164935</xdr:rowOff>
    </xdr:from>
    <xdr:ext cx="405111" cy="259045"/>
    <xdr:sp macro="" textlink="">
      <xdr:nvSpPr>
        <xdr:cNvPr id="779" name="n_2mainValue【児童館】&#10;有形固定資産減価償却率">
          <a:extLst>
            <a:ext uri="{FF2B5EF4-FFF2-40B4-BE49-F238E27FC236}">
              <a16:creationId xmlns:a16="http://schemas.microsoft.com/office/drawing/2014/main" id="{51E073FD-C92A-4EFE-899A-BBD3CF09D6D4}"/>
            </a:ext>
          </a:extLst>
        </xdr:cNvPr>
        <xdr:cNvSpPr txBox="1"/>
      </xdr:nvSpPr>
      <xdr:spPr>
        <a:xfrm>
          <a:off x="14389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157678</xdr:rowOff>
    </xdr:from>
    <xdr:ext cx="405111" cy="259045"/>
    <xdr:sp macro="" textlink="">
      <xdr:nvSpPr>
        <xdr:cNvPr id="780" name="n_3mainValue【児童館】&#10;有形固定資産減価償却率">
          <a:extLst>
            <a:ext uri="{FF2B5EF4-FFF2-40B4-BE49-F238E27FC236}">
              <a16:creationId xmlns:a16="http://schemas.microsoft.com/office/drawing/2014/main" id="{A3CBBEE3-B934-4E11-A731-30AE3A2A8A7D}"/>
            </a:ext>
          </a:extLst>
        </xdr:cNvPr>
        <xdr:cNvSpPr txBox="1"/>
      </xdr:nvSpPr>
      <xdr:spPr>
        <a:xfrm>
          <a:off x="13500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125021</xdr:rowOff>
    </xdr:from>
    <xdr:ext cx="405111" cy="259045"/>
    <xdr:sp macro="" textlink="">
      <xdr:nvSpPr>
        <xdr:cNvPr id="781" name="n_4mainValue【児童館】&#10;有形固定資産減価償却率">
          <a:extLst>
            <a:ext uri="{FF2B5EF4-FFF2-40B4-BE49-F238E27FC236}">
              <a16:creationId xmlns:a16="http://schemas.microsoft.com/office/drawing/2014/main" id="{7F9A6FAC-43D5-42C3-946E-BB61322FA4B7}"/>
            </a:ext>
          </a:extLst>
        </xdr:cNvPr>
        <xdr:cNvSpPr txBox="1"/>
      </xdr:nvSpPr>
      <xdr:spPr>
        <a:xfrm>
          <a:off x="12611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88821FF4-F716-4272-B5B5-737A3DED3C6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2CDB9929-B0EF-437C-99F9-06EF257CC0D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1649DAF0-8CB4-4342-B5FA-E08DE7AB9B8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3A649007-DD01-4136-BFE1-F514BE0AC51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86C2681-5E89-4EF0-AC05-24E992FF743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65DAB2FB-83F4-4519-8E8C-DA168622D33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670ECF2A-A645-418D-8545-A20D318D79A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58471761-C4AC-4838-A4DC-FCB73BD8306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991AD670-8291-47E8-AF78-F4FA8A85818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CDF59F09-DC11-40C3-8910-0CDB942F6EC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CC607291-8195-4F07-A506-CE9589D1335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B5DF5E63-2666-4A8C-9759-DEBF0FBA78B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D9DF8BAA-A049-4F7D-BFC4-87E2B486ADF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8481BF76-D193-44B6-8954-8834677A1C1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C46843D4-BBC4-494D-BF47-52DFF11DF70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132C6D44-EF40-4CFB-B91D-2C7BFB21217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A05E6A38-C7BA-4C2D-A5DD-8892A3E239C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52D44997-37C5-477E-93C1-FE2D118434E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79BD7B19-8A93-4569-B16D-89EEF5F558E5}"/>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E1691120-FA0A-40C8-BC56-A6231AC745BB}"/>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871180AB-AAC0-4F98-82C3-B79C04AEE3A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3875B5E9-7B24-4207-8A00-3673B93851A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7BC04F27-DDFD-4E6A-B16F-58403D340DE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805" name="直線コネクタ 804">
          <a:extLst>
            <a:ext uri="{FF2B5EF4-FFF2-40B4-BE49-F238E27FC236}">
              <a16:creationId xmlns:a16="http://schemas.microsoft.com/office/drawing/2014/main" id="{5BEB2B76-CC4F-4D67-9417-FCD1A9F0EA5A}"/>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6" name="【児童館】&#10;一人当たり面積最小値テキスト">
          <a:extLst>
            <a:ext uri="{FF2B5EF4-FFF2-40B4-BE49-F238E27FC236}">
              <a16:creationId xmlns:a16="http://schemas.microsoft.com/office/drawing/2014/main" id="{4A975051-CD21-4DA0-9927-B69F9FC26561}"/>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7" name="直線コネクタ 806">
          <a:extLst>
            <a:ext uri="{FF2B5EF4-FFF2-40B4-BE49-F238E27FC236}">
              <a16:creationId xmlns:a16="http://schemas.microsoft.com/office/drawing/2014/main" id="{7D62D1D6-4C41-4A45-9AF4-532FE7F86B36}"/>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8" name="【児童館】&#10;一人当たり面積最大値テキスト">
          <a:extLst>
            <a:ext uri="{FF2B5EF4-FFF2-40B4-BE49-F238E27FC236}">
              <a16:creationId xmlns:a16="http://schemas.microsoft.com/office/drawing/2014/main" id="{F1877D41-CD37-4DC4-9253-A18917F09A8C}"/>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9" name="直線コネクタ 808">
          <a:extLst>
            <a:ext uri="{FF2B5EF4-FFF2-40B4-BE49-F238E27FC236}">
              <a16:creationId xmlns:a16="http://schemas.microsoft.com/office/drawing/2014/main" id="{AE6B5D7B-AB23-4E1F-8C81-F50900B5949C}"/>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10" name="【児童館】&#10;一人当たり面積平均値テキスト">
          <a:extLst>
            <a:ext uri="{FF2B5EF4-FFF2-40B4-BE49-F238E27FC236}">
              <a16:creationId xmlns:a16="http://schemas.microsoft.com/office/drawing/2014/main" id="{3D5C8F1A-A258-4650-A022-E6E39F2891D1}"/>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1" name="フローチャート: 判断 810">
          <a:extLst>
            <a:ext uri="{FF2B5EF4-FFF2-40B4-BE49-F238E27FC236}">
              <a16:creationId xmlns:a16="http://schemas.microsoft.com/office/drawing/2014/main" id="{B39C80A5-ACB3-4E02-9E40-D685EFFDE171}"/>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12" name="フローチャート: 判断 811">
          <a:extLst>
            <a:ext uri="{FF2B5EF4-FFF2-40B4-BE49-F238E27FC236}">
              <a16:creationId xmlns:a16="http://schemas.microsoft.com/office/drawing/2014/main" id="{7EE7EA27-92B9-4D8F-9AD2-04A7428AF2C3}"/>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3" name="フローチャート: 判断 812">
          <a:extLst>
            <a:ext uri="{FF2B5EF4-FFF2-40B4-BE49-F238E27FC236}">
              <a16:creationId xmlns:a16="http://schemas.microsoft.com/office/drawing/2014/main" id="{040B5021-B114-45A4-8F93-245CCFEE5961}"/>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14" name="フローチャート: 判断 813">
          <a:extLst>
            <a:ext uri="{FF2B5EF4-FFF2-40B4-BE49-F238E27FC236}">
              <a16:creationId xmlns:a16="http://schemas.microsoft.com/office/drawing/2014/main" id="{98B2C46D-8179-43D5-88B7-BA43BB481981}"/>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63500</xdr:rowOff>
    </xdr:from>
    <xdr:to>
      <xdr:col>98</xdr:col>
      <xdr:colOff>38100</xdr:colOff>
      <xdr:row>83</xdr:row>
      <xdr:rowOff>165100</xdr:rowOff>
    </xdr:to>
    <xdr:sp macro="" textlink="">
      <xdr:nvSpPr>
        <xdr:cNvPr id="815" name="フローチャート: 判断 814">
          <a:extLst>
            <a:ext uri="{FF2B5EF4-FFF2-40B4-BE49-F238E27FC236}">
              <a16:creationId xmlns:a16="http://schemas.microsoft.com/office/drawing/2014/main" id="{01A13EBA-2C2D-4BAF-812C-30421413CD92}"/>
            </a:ext>
          </a:extLst>
        </xdr:cNvPr>
        <xdr:cNvSpPr/>
      </xdr:nvSpPr>
      <xdr:spPr>
        <a:xfrm>
          <a:off x="18605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10BC69A4-8543-49EA-8045-E33D1389B75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0AC805B-89D9-4B4C-9718-C722A99443D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9AA53E22-533B-478E-824D-37981B5824F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5894824-D29D-4FBA-B319-6DA7EF888A5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CD1E055A-8F63-4799-B251-0EC35A24570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21" name="楕円 820">
          <a:extLst>
            <a:ext uri="{FF2B5EF4-FFF2-40B4-BE49-F238E27FC236}">
              <a16:creationId xmlns:a16="http://schemas.microsoft.com/office/drawing/2014/main" id="{F6A0E214-835E-4F85-807A-A05C49FFCA51}"/>
            </a:ext>
          </a:extLst>
        </xdr:cNvPr>
        <xdr:cNvSpPr/>
      </xdr:nvSpPr>
      <xdr:spPr>
        <a:xfrm>
          <a:off x="22110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137177</xdr:rowOff>
    </xdr:from>
    <xdr:ext cx="469744" cy="259045"/>
    <xdr:sp macro="" textlink="">
      <xdr:nvSpPr>
        <xdr:cNvPr id="822" name="【児童館】&#10;一人当たり面積該当値テキスト">
          <a:extLst>
            <a:ext uri="{FF2B5EF4-FFF2-40B4-BE49-F238E27FC236}">
              <a16:creationId xmlns:a16="http://schemas.microsoft.com/office/drawing/2014/main" id="{D1103F24-930C-41E9-AD6C-2F277420CB06}"/>
            </a:ext>
          </a:extLst>
        </xdr:cNvPr>
        <xdr:cNvSpPr txBox="1"/>
      </xdr:nvSpPr>
      <xdr:spPr>
        <a:xfrm>
          <a:off x="22199600"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158750</xdr:rowOff>
    </xdr:from>
    <xdr:to>
      <xdr:col>112</xdr:col>
      <xdr:colOff>38100</xdr:colOff>
      <xdr:row>85</xdr:row>
      <xdr:rowOff>88900</xdr:rowOff>
    </xdr:to>
    <xdr:sp macro="" textlink="">
      <xdr:nvSpPr>
        <xdr:cNvPr id="823" name="楕円 822">
          <a:extLst>
            <a:ext uri="{FF2B5EF4-FFF2-40B4-BE49-F238E27FC236}">
              <a16:creationId xmlns:a16="http://schemas.microsoft.com/office/drawing/2014/main" id="{1FBB7B77-55D4-47F1-B06A-2028FA17C603}"/>
            </a:ext>
          </a:extLst>
        </xdr:cNvPr>
        <xdr:cNvSpPr/>
      </xdr:nvSpPr>
      <xdr:spPr>
        <a:xfrm>
          <a:off x="21272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38100</xdr:rowOff>
    </xdr:from>
    <xdr:to>
      <xdr:col>116</xdr:col>
      <xdr:colOff>63500</xdr:colOff>
      <xdr:row>85</xdr:row>
      <xdr:rowOff>38100</xdr:rowOff>
    </xdr:to>
    <xdr:cxnSp macro="">
      <xdr:nvCxnSpPr>
        <xdr:cNvPr id="824" name="直線コネクタ 823">
          <a:extLst>
            <a:ext uri="{FF2B5EF4-FFF2-40B4-BE49-F238E27FC236}">
              <a16:creationId xmlns:a16="http://schemas.microsoft.com/office/drawing/2014/main" id="{0981915E-9FF8-491E-BE8C-AB404FD506EC}"/>
            </a:ext>
          </a:extLst>
        </xdr:cNvPr>
        <xdr:cNvCxnSpPr/>
      </xdr:nvCxnSpPr>
      <xdr:spPr>
        <a:xfrm>
          <a:off x="21323300" y="14611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825" name="楕円 824">
          <a:extLst>
            <a:ext uri="{FF2B5EF4-FFF2-40B4-BE49-F238E27FC236}">
              <a16:creationId xmlns:a16="http://schemas.microsoft.com/office/drawing/2014/main" id="{D91412B0-A1DF-4932-B2F9-5379CB98C24E}"/>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38100</xdr:rowOff>
    </xdr:from>
    <xdr:to>
      <xdr:col>111</xdr:col>
      <xdr:colOff>177800</xdr:colOff>
      <xdr:row>85</xdr:row>
      <xdr:rowOff>38100</xdr:rowOff>
    </xdr:to>
    <xdr:cxnSp macro="">
      <xdr:nvCxnSpPr>
        <xdr:cNvPr id="826" name="直線コネクタ 825">
          <a:extLst>
            <a:ext uri="{FF2B5EF4-FFF2-40B4-BE49-F238E27FC236}">
              <a16:creationId xmlns:a16="http://schemas.microsoft.com/office/drawing/2014/main" id="{FC5E5FD6-CC23-4931-809D-D87B57B1A628}"/>
            </a:ext>
          </a:extLst>
        </xdr:cNvPr>
        <xdr:cNvCxnSpPr/>
      </xdr:nvCxnSpPr>
      <xdr:spPr>
        <a:xfrm>
          <a:off x="20434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827" name="楕円 826">
          <a:extLst>
            <a:ext uri="{FF2B5EF4-FFF2-40B4-BE49-F238E27FC236}">
              <a16:creationId xmlns:a16="http://schemas.microsoft.com/office/drawing/2014/main" id="{1FA4762D-FFBA-4EEB-B432-B59D79F277B4}"/>
            </a:ext>
          </a:extLst>
        </xdr:cNvPr>
        <xdr:cNvSpPr/>
      </xdr:nvSpPr>
      <xdr:spPr>
        <a:xfrm>
          <a:off x="19494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38100</xdr:rowOff>
    </xdr:to>
    <xdr:cxnSp macro="">
      <xdr:nvCxnSpPr>
        <xdr:cNvPr id="828" name="直線コネクタ 827">
          <a:extLst>
            <a:ext uri="{FF2B5EF4-FFF2-40B4-BE49-F238E27FC236}">
              <a16:creationId xmlns:a16="http://schemas.microsoft.com/office/drawing/2014/main" id="{7CBF22A3-A09E-4DB4-82A6-AE5EA86EBEA2}"/>
            </a:ext>
          </a:extLst>
        </xdr:cNvPr>
        <xdr:cNvCxnSpPr/>
      </xdr:nvCxnSpPr>
      <xdr:spPr>
        <a:xfrm>
          <a:off x="19545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158750</xdr:rowOff>
    </xdr:from>
    <xdr:to>
      <xdr:col>98</xdr:col>
      <xdr:colOff>38100</xdr:colOff>
      <xdr:row>85</xdr:row>
      <xdr:rowOff>88900</xdr:rowOff>
    </xdr:to>
    <xdr:sp macro="" textlink="">
      <xdr:nvSpPr>
        <xdr:cNvPr id="829" name="楕円 828">
          <a:extLst>
            <a:ext uri="{FF2B5EF4-FFF2-40B4-BE49-F238E27FC236}">
              <a16:creationId xmlns:a16="http://schemas.microsoft.com/office/drawing/2014/main" id="{20EB1DB2-DD12-49F2-AA45-AE060E13A737}"/>
            </a:ext>
          </a:extLst>
        </xdr:cNvPr>
        <xdr:cNvSpPr/>
      </xdr:nvSpPr>
      <xdr:spPr>
        <a:xfrm>
          <a:off x="18605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38100</xdr:rowOff>
    </xdr:to>
    <xdr:cxnSp macro="">
      <xdr:nvCxnSpPr>
        <xdr:cNvPr id="830" name="直線コネクタ 829">
          <a:extLst>
            <a:ext uri="{FF2B5EF4-FFF2-40B4-BE49-F238E27FC236}">
              <a16:creationId xmlns:a16="http://schemas.microsoft.com/office/drawing/2014/main" id="{EBB39020-349E-47E2-93BA-D4F8A5739771}"/>
            </a:ext>
          </a:extLst>
        </xdr:cNvPr>
        <xdr:cNvCxnSpPr/>
      </xdr:nvCxnSpPr>
      <xdr:spPr>
        <a:xfrm>
          <a:off x="18656300" y="1461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31" name="n_1aveValue【児童館】&#10;一人当たり面積">
          <a:extLst>
            <a:ext uri="{FF2B5EF4-FFF2-40B4-BE49-F238E27FC236}">
              <a16:creationId xmlns:a16="http://schemas.microsoft.com/office/drawing/2014/main" id="{18F13FAA-07CB-4C98-B2AA-DBD9BBEDB4C8}"/>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2" name="n_2aveValue【児童館】&#10;一人当たり面積">
          <a:extLst>
            <a:ext uri="{FF2B5EF4-FFF2-40B4-BE49-F238E27FC236}">
              <a16:creationId xmlns:a16="http://schemas.microsoft.com/office/drawing/2014/main" id="{EDA1D529-F604-42B9-A64A-6DD4A24821DA}"/>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33" name="n_3aveValue【児童館】&#10;一人当たり面積">
          <a:extLst>
            <a:ext uri="{FF2B5EF4-FFF2-40B4-BE49-F238E27FC236}">
              <a16:creationId xmlns:a16="http://schemas.microsoft.com/office/drawing/2014/main" id="{A30D054C-ABD6-4439-8ECB-FB565361E0A7}"/>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10177</xdr:rowOff>
    </xdr:from>
    <xdr:ext cx="469744" cy="259045"/>
    <xdr:sp macro="" textlink="">
      <xdr:nvSpPr>
        <xdr:cNvPr id="834" name="n_4aveValue【児童館】&#10;一人当たり面積">
          <a:extLst>
            <a:ext uri="{FF2B5EF4-FFF2-40B4-BE49-F238E27FC236}">
              <a16:creationId xmlns:a16="http://schemas.microsoft.com/office/drawing/2014/main" id="{2324C654-B66B-4720-A69A-08E1F66BC343}"/>
            </a:ext>
          </a:extLst>
        </xdr:cNvPr>
        <xdr:cNvSpPr txBox="1"/>
      </xdr:nvSpPr>
      <xdr:spPr>
        <a:xfrm>
          <a:off x="18421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80027</xdr:rowOff>
    </xdr:from>
    <xdr:ext cx="469744" cy="259045"/>
    <xdr:sp macro="" textlink="">
      <xdr:nvSpPr>
        <xdr:cNvPr id="835" name="n_1mainValue【児童館】&#10;一人当たり面積">
          <a:extLst>
            <a:ext uri="{FF2B5EF4-FFF2-40B4-BE49-F238E27FC236}">
              <a16:creationId xmlns:a16="http://schemas.microsoft.com/office/drawing/2014/main" id="{8068ED52-5F2F-4288-A89E-022E6214B492}"/>
            </a:ext>
          </a:extLst>
        </xdr:cNvPr>
        <xdr:cNvSpPr txBox="1"/>
      </xdr:nvSpPr>
      <xdr:spPr>
        <a:xfrm>
          <a:off x="210757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80027</xdr:rowOff>
    </xdr:from>
    <xdr:ext cx="469744" cy="259045"/>
    <xdr:sp macro="" textlink="">
      <xdr:nvSpPr>
        <xdr:cNvPr id="836" name="n_2mainValue【児童館】&#10;一人当たり面積">
          <a:extLst>
            <a:ext uri="{FF2B5EF4-FFF2-40B4-BE49-F238E27FC236}">
              <a16:creationId xmlns:a16="http://schemas.microsoft.com/office/drawing/2014/main" id="{41849E87-B9B4-4205-95DF-9368E0070128}"/>
            </a:ext>
          </a:extLst>
        </xdr:cNvPr>
        <xdr:cNvSpPr txBox="1"/>
      </xdr:nvSpPr>
      <xdr:spPr>
        <a:xfrm>
          <a:off x="20199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80027</xdr:rowOff>
    </xdr:from>
    <xdr:ext cx="469744" cy="259045"/>
    <xdr:sp macro="" textlink="">
      <xdr:nvSpPr>
        <xdr:cNvPr id="837" name="n_3mainValue【児童館】&#10;一人当たり面積">
          <a:extLst>
            <a:ext uri="{FF2B5EF4-FFF2-40B4-BE49-F238E27FC236}">
              <a16:creationId xmlns:a16="http://schemas.microsoft.com/office/drawing/2014/main" id="{F6ACCEF1-365A-4E21-9C24-7E2F39DB98DD}"/>
            </a:ext>
          </a:extLst>
        </xdr:cNvPr>
        <xdr:cNvSpPr txBox="1"/>
      </xdr:nvSpPr>
      <xdr:spPr>
        <a:xfrm>
          <a:off x="19310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838" name="n_4mainValue【児童館】&#10;一人当たり面積">
          <a:extLst>
            <a:ext uri="{FF2B5EF4-FFF2-40B4-BE49-F238E27FC236}">
              <a16:creationId xmlns:a16="http://schemas.microsoft.com/office/drawing/2014/main" id="{280B88B7-D6DA-4AF2-9DA4-D87A5047FCE0}"/>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1FCC3139-4B8D-49F2-A099-5EF8D18EE7B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3765B509-DA89-49DE-8AC1-D1A1575D475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FDC4BE44-5503-46A0-A224-D24B9D49795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9CCCF38D-64F2-4D35-8C09-2283D269A0F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50A5797B-BC53-4E12-B33C-3E8B35EAB24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DF8E7675-F29E-453B-AC5D-E7C8D4443DD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3354EA07-0A2B-49AE-88FE-F98C0FF1695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7FB362D4-E8E4-4EC1-A4A1-10B047FC202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B6492648-5E70-41A4-9E32-48DFDDB1972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EC2B513D-95C7-4392-BBB0-467439D9F7D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EBEEAED2-79EE-4A39-859E-584BDE6E994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A1CE59C0-8497-4597-A136-EDED4AFCE73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DD5FF731-C281-4B24-9422-47F5958EB1E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7ABCB965-E351-4561-869F-2D7C6328DDE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A7F6F1B0-DECF-4EA1-9FB0-E78D69FB0E6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46ECB92A-755F-43D3-9558-B2615BE7482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436F2FF8-E54D-45FA-B332-82A34059CAC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50B24D87-99A3-4BD1-A484-F2E3B8EEC85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53B69905-D482-4459-825F-B854899B513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5B8FFFEE-58D4-487B-9835-5EA2E2A049F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A027B506-2C1D-49E9-A78C-274444A2AE3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7C2DB9C8-1D13-431A-8C07-81EC68A628D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80014CB8-436F-43BF-90B8-8A7E7C5E510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9F1C289C-DD00-4FFC-A2F9-3E9DACB3953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44ABC6BA-0B87-4873-A1A8-8EF747DF1E86}"/>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3428BEF1-63A6-405B-AAA3-0A20CD55E2B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DBD3608F-7D44-4498-9216-61D93966B59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66" name="【公民館】&#10;有形固定資産減価償却率最大値テキスト">
          <a:extLst>
            <a:ext uri="{FF2B5EF4-FFF2-40B4-BE49-F238E27FC236}">
              <a16:creationId xmlns:a16="http://schemas.microsoft.com/office/drawing/2014/main" id="{5F4A23FD-0D05-4546-8F26-0E397291232E}"/>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67" name="直線コネクタ 866">
          <a:extLst>
            <a:ext uri="{FF2B5EF4-FFF2-40B4-BE49-F238E27FC236}">
              <a16:creationId xmlns:a16="http://schemas.microsoft.com/office/drawing/2014/main" id="{0E60B2BF-CB38-43B4-A7AD-7F3844ECBCEF}"/>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868" name="【公民館】&#10;有形固定資産減価償却率平均値テキスト">
          <a:extLst>
            <a:ext uri="{FF2B5EF4-FFF2-40B4-BE49-F238E27FC236}">
              <a16:creationId xmlns:a16="http://schemas.microsoft.com/office/drawing/2014/main" id="{51B515F1-71CA-42C2-86DA-7713C1DC411D}"/>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69" name="フローチャート: 判断 868">
          <a:extLst>
            <a:ext uri="{FF2B5EF4-FFF2-40B4-BE49-F238E27FC236}">
              <a16:creationId xmlns:a16="http://schemas.microsoft.com/office/drawing/2014/main" id="{16DE7150-B822-49D1-8073-CF510D3AA56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0" name="フローチャート: 判断 869">
          <a:extLst>
            <a:ext uri="{FF2B5EF4-FFF2-40B4-BE49-F238E27FC236}">
              <a16:creationId xmlns:a16="http://schemas.microsoft.com/office/drawing/2014/main" id="{3E18C1C5-236A-47B3-87E5-A2ACE51D2DAF}"/>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1" name="フローチャート: 判断 870">
          <a:extLst>
            <a:ext uri="{FF2B5EF4-FFF2-40B4-BE49-F238E27FC236}">
              <a16:creationId xmlns:a16="http://schemas.microsoft.com/office/drawing/2014/main" id="{1283C7C1-4491-438F-A8B0-F30B32B89A1B}"/>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2" name="フローチャート: 判断 871">
          <a:extLst>
            <a:ext uri="{FF2B5EF4-FFF2-40B4-BE49-F238E27FC236}">
              <a16:creationId xmlns:a16="http://schemas.microsoft.com/office/drawing/2014/main" id="{1ED7B5A4-DB59-487E-92DC-23D7BF68C9C3}"/>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73" name="フローチャート: 判断 872">
          <a:extLst>
            <a:ext uri="{FF2B5EF4-FFF2-40B4-BE49-F238E27FC236}">
              <a16:creationId xmlns:a16="http://schemas.microsoft.com/office/drawing/2014/main" id="{88EC3BFB-5F5B-4E9A-B2B7-2EB5A7A30F03}"/>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F4E13541-192B-49F3-AEDE-CA39566A705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3CB69A6-D870-434B-AED2-0653FD2EB4E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558B3E8C-C354-406E-8B22-777E4095D1F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EC46B34-7CDB-45A7-921D-C6F1B30BCD2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6B0604A-296C-4E42-AAF5-0C33894508C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17780</xdr:rowOff>
    </xdr:from>
    <xdr:to>
      <xdr:col>85</xdr:col>
      <xdr:colOff>177800</xdr:colOff>
      <xdr:row>107</xdr:row>
      <xdr:rowOff>119380</xdr:rowOff>
    </xdr:to>
    <xdr:sp macro="" textlink="">
      <xdr:nvSpPr>
        <xdr:cNvPr id="879" name="楕円 878">
          <a:extLst>
            <a:ext uri="{FF2B5EF4-FFF2-40B4-BE49-F238E27FC236}">
              <a16:creationId xmlns:a16="http://schemas.microsoft.com/office/drawing/2014/main" id="{AC3DB034-FD14-47FF-941E-D06EB6F35816}"/>
            </a:ext>
          </a:extLst>
        </xdr:cNvPr>
        <xdr:cNvSpPr/>
      </xdr:nvSpPr>
      <xdr:spPr>
        <a:xfrm>
          <a:off x="162687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167657</xdr:rowOff>
    </xdr:from>
    <xdr:ext cx="405111" cy="259045"/>
    <xdr:sp macro="" textlink="">
      <xdr:nvSpPr>
        <xdr:cNvPr id="880" name="【公民館】&#10;有形固定資産減価償却率該当値テキスト">
          <a:extLst>
            <a:ext uri="{FF2B5EF4-FFF2-40B4-BE49-F238E27FC236}">
              <a16:creationId xmlns:a16="http://schemas.microsoft.com/office/drawing/2014/main" id="{2A1128BF-E231-4094-9529-A20057A9B914}"/>
            </a:ext>
          </a:extLst>
        </xdr:cNvPr>
        <xdr:cNvSpPr txBox="1"/>
      </xdr:nvSpPr>
      <xdr:spPr>
        <a:xfrm>
          <a:off x="16357600" y="1834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145414</xdr:rowOff>
    </xdr:from>
    <xdr:to>
      <xdr:col>81</xdr:col>
      <xdr:colOff>101600</xdr:colOff>
      <xdr:row>107</xdr:row>
      <xdr:rowOff>75564</xdr:rowOff>
    </xdr:to>
    <xdr:sp macro="" textlink="">
      <xdr:nvSpPr>
        <xdr:cNvPr id="881" name="楕円 880">
          <a:extLst>
            <a:ext uri="{FF2B5EF4-FFF2-40B4-BE49-F238E27FC236}">
              <a16:creationId xmlns:a16="http://schemas.microsoft.com/office/drawing/2014/main" id="{9B975DE1-97FB-47C3-B971-C6D57BD4846B}"/>
            </a:ext>
          </a:extLst>
        </xdr:cNvPr>
        <xdr:cNvSpPr/>
      </xdr:nvSpPr>
      <xdr:spPr>
        <a:xfrm>
          <a:off x="154305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24764</xdr:rowOff>
    </xdr:from>
    <xdr:to>
      <xdr:col>85</xdr:col>
      <xdr:colOff>127000</xdr:colOff>
      <xdr:row>107</xdr:row>
      <xdr:rowOff>68580</xdr:rowOff>
    </xdr:to>
    <xdr:cxnSp macro="">
      <xdr:nvCxnSpPr>
        <xdr:cNvPr id="882" name="直線コネクタ 881">
          <a:extLst>
            <a:ext uri="{FF2B5EF4-FFF2-40B4-BE49-F238E27FC236}">
              <a16:creationId xmlns:a16="http://schemas.microsoft.com/office/drawing/2014/main" id="{8437D908-B616-4D6A-A660-ECF04BDA5529}"/>
            </a:ext>
          </a:extLst>
        </xdr:cNvPr>
        <xdr:cNvCxnSpPr/>
      </xdr:nvCxnSpPr>
      <xdr:spPr>
        <a:xfrm>
          <a:off x="15481300" y="18369914"/>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99695</xdr:rowOff>
    </xdr:from>
    <xdr:to>
      <xdr:col>76</xdr:col>
      <xdr:colOff>165100</xdr:colOff>
      <xdr:row>107</xdr:row>
      <xdr:rowOff>29845</xdr:rowOff>
    </xdr:to>
    <xdr:sp macro="" textlink="">
      <xdr:nvSpPr>
        <xdr:cNvPr id="883" name="楕円 882">
          <a:extLst>
            <a:ext uri="{FF2B5EF4-FFF2-40B4-BE49-F238E27FC236}">
              <a16:creationId xmlns:a16="http://schemas.microsoft.com/office/drawing/2014/main" id="{D5E5FCFC-6DA6-4539-9405-7D9782FBA3F1}"/>
            </a:ext>
          </a:extLst>
        </xdr:cNvPr>
        <xdr:cNvSpPr/>
      </xdr:nvSpPr>
      <xdr:spPr>
        <a:xfrm>
          <a:off x="14541500" y="1827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150495</xdr:rowOff>
    </xdr:from>
    <xdr:to>
      <xdr:col>81</xdr:col>
      <xdr:colOff>50800</xdr:colOff>
      <xdr:row>107</xdr:row>
      <xdr:rowOff>24764</xdr:rowOff>
    </xdr:to>
    <xdr:cxnSp macro="">
      <xdr:nvCxnSpPr>
        <xdr:cNvPr id="884" name="直線コネクタ 883">
          <a:extLst>
            <a:ext uri="{FF2B5EF4-FFF2-40B4-BE49-F238E27FC236}">
              <a16:creationId xmlns:a16="http://schemas.microsoft.com/office/drawing/2014/main" id="{056D8C3F-6C9F-4095-B3B2-5EABBF64EA9C}"/>
            </a:ext>
          </a:extLst>
        </xdr:cNvPr>
        <xdr:cNvCxnSpPr/>
      </xdr:nvCxnSpPr>
      <xdr:spPr>
        <a:xfrm>
          <a:off x="14592300" y="1832419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53975</xdr:rowOff>
    </xdr:from>
    <xdr:to>
      <xdr:col>72</xdr:col>
      <xdr:colOff>38100</xdr:colOff>
      <xdr:row>106</xdr:row>
      <xdr:rowOff>155575</xdr:rowOff>
    </xdr:to>
    <xdr:sp macro="" textlink="">
      <xdr:nvSpPr>
        <xdr:cNvPr id="885" name="楕円 884">
          <a:extLst>
            <a:ext uri="{FF2B5EF4-FFF2-40B4-BE49-F238E27FC236}">
              <a16:creationId xmlns:a16="http://schemas.microsoft.com/office/drawing/2014/main" id="{06CE9AD8-9642-44DB-B3B9-573043CF9491}"/>
            </a:ext>
          </a:extLst>
        </xdr:cNvPr>
        <xdr:cNvSpPr/>
      </xdr:nvSpPr>
      <xdr:spPr>
        <a:xfrm>
          <a:off x="13652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104775</xdr:rowOff>
    </xdr:from>
    <xdr:to>
      <xdr:col>76</xdr:col>
      <xdr:colOff>114300</xdr:colOff>
      <xdr:row>106</xdr:row>
      <xdr:rowOff>150495</xdr:rowOff>
    </xdr:to>
    <xdr:cxnSp macro="">
      <xdr:nvCxnSpPr>
        <xdr:cNvPr id="886" name="直線コネクタ 885">
          <a:extLst>
            <a:ext uri="{FF2B5EF4-FFF2-40B4-BE49-F238E27FC236}">
              <a16:creationId xmlns:a16="http://schemas.microsoft.com/office/drawing/2014/main" id="{9C248024-8B2C-47F7-8235-CC13DC86B1B3}"/>
            </a:ext>
          </a:extLst>
        </xdr:cNvPr>
        <xdr:cNvCxnSpPr/>
      </xdr:nvCxnSpPr>
      <xdr:spPr>
        <a:xfrm>
          <a:off x="13703300" y="182784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8255</xdr:rowOff>
    </xdr:from>
    <xdr:to>
      <xdr:col>67</xdr:col>
      <xdr:colOff>101600</xdr:colOff>
      <xdr:row>106</xdr:row>
      <xdr:rowOff>109855</xdr:rowOff>
    </xdr:to>
    <xdr:sp macro="" textlink="">
      <xdr:nvSpPr>
        <xdr:cNvPr id="887" name="楕円 886">
          <a:extLst>
            <a:ext uri="{FF2B5EF4-FFF2-40B4-BE49-F238E27FC236}">
              <a16:creationId xmlns:a16="http://schemas.microsoft.com/office/drawing/2014/main" id="{FD03B24E-FCBC-424C-A0FD-5ECBDEF341FC}"/>
            </a:ext>
          </a:extLst>
        </xdr:cNvPr>
        <xdr:cNvSpPr/>
      </xdr:nvSpPr>
      <xdr:spPr>
        <a:xfrm>
          <a:off x="12763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59055</xdr:rowOff>
    </xdr:from>
    <xdr:to>
      <xdr:col>71</xdr:col>
      <xdr:colOff>177800</xdr:colOff>
      <xdr:row>106</xdr:row>
      <xdr:rowOff>104775</xdr:rowOff>
    </xdr:to>
    <xdr:cxnSp macro="">
      <xdr:nvCxnSpPr>
        <xdr:cNvPr id="888" name="直線コネクタ 887">
          <a:extLst>
            <a:ext uri="{FF2B5EF4-FFF2-40B4-BE49-F238E27FC236}">
              <a16:creationId xmlns:a16="http://schemas.microsoft.com/office/drawing/2014/main" id="{39C0DE1F-6D45-4CAA-A1D5-55AC83FA0FE8}"/>
            </a:ext>
          </a:extLst>
        </xdr:cNvPr>
        <xdr:cNvCxnSpPr/>
      </xdr:nvCxnSpPr>
      <xdr:spPr>
        <a:xfrm>
          <a:off x="12814300" y="182327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889" name="n_1aveValue【公民館】&#10;有形固定資産減価償却率">
          <a:extLst>
            <a:ext uri="{FF2B5EF4-FFF2-40B4-BE49-F238E27FC236}">
              <a16:creationId xmlns:a16="http://schemas.microsoft.com/office/drawing/2014/main" id="{C753F4E1-836C-40F1-BE42-92480F21725A}"/>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890" name="n_2aveValue【公民館】&#10;有形固定資産減価償却率">
          <a:extLst>
            <a:ext uri="{FF2B5EF4-FFF2-40B4-BE49-F238E27FC236}">
              <a16:creationId xmlns:a16="http://schemas.microsoft.com/office/drawing/2014/main" id="{EB816662-B420-4C9E-A32F-2924F25F55EF}"/>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891" name="n_3aveValue【公民館】&#10;有形固定資産減価償却率">
          <a:extLst>
            <a:ext uri="{FF2B5EF4-FFF2-40B4-BE49-F238E27FC236}">
              <a16:creationId xmlns:a16="http://schemas.microsoft.com/office/drawing/2014/main" id="{F31C89BD-00A4-48BE-8675-AF02FE04565B}"/>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92" name="n_4aveValue【公民館】&#10;有形固定資産減価償却率">
          <a:extLst>
            <a:ext uri="{FF2B5EF4-FFF2-40B4-BE49-F238E27FC236}">
              <a16:creationId xmlns:a16="http://schemas.microsoft.com/office/drawing/2014/main" id="{A02EABEC-8278-47D5-A3BE-648320AB5831}"/>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66691</xdr:rowOff>
    </xdr:from>
    <xdr:ext cx="405111" cy="259045"/>
    <xdr:sp macro="" textlink="">
      <xdr:nvSpPr>
        <xdr:cNvPr id="893" name="n_1mainValue【公民館】&#10;有形固定資産減価償却率">
          <a:extLst>
            <a:ext uri="{FF2B5EF4-FFF2-40B4-BE49-F238E27FC236}">
              <a16:creationId xmlns:a16="http://schemas.microsoft.com/office/drawing/2014/main" id="{F625FC94-45C0-4AC4-BDA7-C68CCDAB73AA}"/>
            </a:ext>
          </a:extLst>
        </xdr:cNvPr>
        <xdr:cNvSpPr txBox="1"/>
      </xdr:nvSpPr>
      <xdr:spPr>
        <a:xfrm>
          <a:off x="15266044" y="1841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20972</xdr:rowOff>
    </xdr:from>
    <xdr:ext cx="405111" cy="259045"/>
    <xdr:sp macro="" textlink="">
      <xdr:nvSpPr>
        <xdr:cNvPr id="894" name="n_2mainValue【公民館】&#10;有形固定資産減価償却率">
          <a:extLst>
            <a:ext uri="{FF2B5EF4-FFF2-40B4-BE49-F238E27FC236}">
              <a16:creationId xmlns:a16="http://schemas.microsoft.com/office/drawing/2014/main" id="{E399C2E9-9F00-4859-89BD-BA8962463BF1}"/>
            </a:ext>
          </a:extLst>
        </xdr:cNvPr>
        <xdr:cNvSpPr txBox="1"/>
      </xdr:nvSpPr>
      <xdr:spPr>
        <a:xfrm>
          <a:off x="14389744" y="183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146702</xdr:rowOff>
    </xdr:from>
    <xdr:ext cx="405111" cy="259045"/>
    <xdr:sp macro="" textlink="">
      <xdr:nvSpPr>
        <xdr:cNvPr id="895" name="n_3mainValue【公民館】&#10;有形固定資産減価償却率">
          <a:extLst>
            <a:ext uri="{FF2B5EF4-FFF2-40B4-BE49-F238E27FC236}">
              <a16:creationId xmlns:a16="http://schemas.microsoft.com/office/drawing/2014/main" id="{90A4786F-38A8-4725-836A-4D4BCC7D2358}"/>
            </a:ext>
          </a:extLst>
        </xdr:cNvPr>
        <xdr:cNvSpPr txBox="1"/>
      </xdr:nvSpPr>
      <xdr:spPr>
        <a:xfrm>
          <a:off x="13500744" y="183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100982</xdr:rowOff>
    </xdr:from>
    <xdr:ext cx="405111" cy="259045"/>
    <xdr:sp macro="" textlink="">
      <xdr:nvSpPr>
        <xdr:cNvPr id="896" name="n_4mainValue【公民館】&#10;有形固定資産減価償却率">
          <a:extLst>
            <a:ext uri="{FF2B5EF4-FFF2-40B4-BE49-F238E27FC236}">
              <a16:creationId xmlns:a16="http://schemas.microsoft.com/office/drawing/2014/main" id="{649BD528-18EF-4E63-BEEF-70B9E1A6A860}"/>
            </a:ext>
          </a:extLst>
        </xdr:cNvPr>
        <xdr:cNvSpPr txBox="1"/>
      </xdr:nvSpPr>
      <xdr:spPr>
        <a:xfrm>
          <a:off x="12611744" y="1827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EB2F4523-BB05-46CD-93BF-83696621616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D6013F19-B79A-4976-93C0-C534DCBDF7B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DC25BD2E-8D47-4863-BDFC-CABDECFECD5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C70EBFEA-F12C-472C-8D80-C2AF09CEC63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29F9441B-754E-4C5B-98FD-56BA2305AC6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D32099E3-77AC-4917-B271-5708028C1FA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E8C704DF-0BD1-42BB-8B1F-53F4E2959CE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B529C9E6-F761-460F-B7F7-8FE72B1CF1B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6B25B4B4-00F1-43E9-B64B-95917D3000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C4A3122C-0132-4B05-8C7C-374F1DD4F01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4A8D2EF8-EFC5-4925-9054-F3C0E137985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3B0704EA-D5C9-4591-80AA-914055B1A57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FA107083-2EB6-4BD3-BE8D-F16FC5D42C4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B5473479-4B15-4AF0-86BB-440F63D867F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3F8DB4B9-0D64-42E4-ABFE-B9D54B0D4C4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B35210F7-3AC0-4530-9F32-C9C223D0950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4DA3C428-243B-49BE-A47B-5D4B330CB63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018C7598-F868-472E-AA73-F2302485B99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179670D6-33B0-4759-AD25-51081F394EE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0A345E3A-FCB3-47BF-8406-75C29DB85E6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181027DD-DFE0-4D69-BACF-79D4EFBD84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18" name="直線コネクタ 917">
          <a:extLst>
            <a:ext uri="{FF2B5EF4-FFF2-40B4-BE49-F238E27FC236}">
              <a16:creationId xmlns:a16="http://schemas.microsoft.com/office/drawing/2014/main" id="{E9255524-3E1A-4C5A-8728-3098821D10B1}"/>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19" name="【公民館】&#10;一人当たり面積最小値テキスト">
          <a:extLst>
            <a:ext uri="{FF2B5EF4-FFF2-40B4-BE49-F238E27FC236}">
              <a16:creationId xmlns:a16="http://schemas.microsoft.com/office/drawing/2014/main" id="{B5B4DC82-CBCA-49B1-A054-B84B2FC65AF7}"/>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0" name="直線コネクタ 919">
          <a:extLst>
            <a:ext uri="{FF2B5EF4-FFF2-40B4-BE49-F238E27FC236}">
              <a16:creationId xmlns:a16="http://schemas.microsoft.com/office/drawing/2014/main" id="{EDB93649-2E39-4641-8318-AEEB4D3E287D}"/>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21" name="【公民館】&#10;一人当たり面積最大値テキスト">
          <a:extLst>
            <a:ext uri="{FF2B5EF4-FFF2-40B4-BE49-F238E27FC236}">
              <a16:creationId xmlns:a16="http://schemas.microsoft.com/office/drawing/2014/main" id="{E46E4B41-CEE6-41D7-A72C-ECF4D3871769}"/>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22" name="直線コネクタ 921">
          <a:extLst>
            <a:ext uri="{FF2B5EF4-FFF2-40B4-BE49-F238E27FC236}">
              <a16:creationId xmlns:a16="http://schemas.microsoft.com/office/drawing/2014/main" id="{93C7CDF2-3756-42B9-B166-3268C1DAC375}"/>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923" name="【公民館】&#10;一人当たり面積平均値テキスト">
          <a:extLst>
            <a:ext uri="{FF2B5EF4-FFF2-40B4-BE49-F238E27FC236}">
              <a16:creationId xmlns:a16="http://schemas.microsoft.com/office/drawing/2014/main" id="{8B266468-AEE3-4943-AE55-7B41E4E6BC48}"/>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24" name="フローチャート: 判断 923">
          <a:extLst>
            <a:ext uri="{FF2B5EF4-FFF2-40B4-BE49-F238E27FC236}">
              <a16:creationId xmlns:a16="http://schemas.microsoft.com/office/drawing/2014/main" id="{8B4F8017-1769-4ADD-9066-B4A1419A068A}"/>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25" name="フローチャート: 判断 924">
          <a:extLst>
            <a:ext uri="{FF2B5EF4-FFF2-40B4-BE49-F238E27FC236}">
              <a16:creationId xmlns:a16="http://schemas.microsoft.com/office/drawing/2014/main" id="{7AC7F534-4ECD-403D-BD8F-44FEFC42125B}"/>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6" name="フローチャート: 判断 925">
          <a:extLst>
            <a:ext uri="{FF2B5EF4-FFF2-40B4-BE49-F238E27FC236}">
              <a16:creationId xmlns:a16="http://schemas.microsoft.com/office/drawing/2014/main" id="{0E64948F-748C-42A4-A7BD-6598131BC959}"/>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7" name="フローチャート: 判断 926">
          <a:extLst>
            <a:ext uri="{FF2B5EF4-FFF2-40B4-BE49-F238E27FC236}">
              <a16:creationId xmlns:a16="http://schemas.microsoft.com/office/drawing/2014/main" id="{E00B314B-A8D8-4C5B-A60E-00C98418B624}"/>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8" name="フローチャート: 判断 927">
          <a:extLst>
            <a:ext uri="{FF2B5EF4-FFF2-40B4-BE49-F238E27FC236}">
              <a16:creationId xmlns:a16="http://schemas.microsoft.com/office/drawing/2014/main" id="{D532AB9B-79A2-4FED-8613-383059D14D42}"/>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55400B6-22E9-4A2C-BCE0-631E6DFF2D0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A33B3C41-055F-45F2-B3E8-EE906169011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A606B6C6-ACAF-435F-B5D6-61F4A78AF2C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13A5E40-E835-4BBA-846A-47BD43BD615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EFAB353-3034-41F5-B9D6-2B8BB1DA7E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macro="" textlink="">
      <xdr:nvSpPr>
        <xdr:cNvPr id="934" name="楕円 933">
          <a:extLst>
            <a:ext uri="{FF2B5EF4-FFF2-40B4-BE49-F238E27FC236}">
              <a16:creationId xmlns:a16="http://schemas.microsoft.com/office/drawing/2014/main" id="{4155CE59-D650-41C4-BF38-5BA5B123E441}"/>
            </a:ext>
          </a:extLst>
        </xdr:cNvPr>
        <xdr:cNvSpPr/>
      </xdr:nvSpPr>
      <xdr:spPr>
        <a:xfrm>
          <a:off x="221107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159275</xdr:rowOff>
    </xdr:from>
    <xdr:ext cx="469744" cy="259045"/>
    <xdr:sp macro="" textlink="">
      <xdr:nvSpPr>
        <xdr:cNvPr id="935" name="【公民館】&#10;一人当たり面積該当値テキスト">
          <a:extLst>
            <a:ext uri="{FF2B5EF4-FFF2-40B4-BE49-F238E27FC236}">
              <a16:creationId xmlns:a16="http://schemas.microsoft.com/office/drawing/2014/main" id="{F67D8410-4C68-4819-A2C0-D4890B99BAE5}"/>
            </a:ext>
          </a:extLst>
        </xdr:cNvPr>
        <xdr:cNvSpPr txBox="1"/>
      </xdr:nvSpPr>
      <xdr:spPr>
        <a:xfrm>
          <a:off x="22199600"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9398</xdr:rowOff>
    </xdr:from>
    <xdr:to>
      <xdr:col>112</xdr:col>
      <xdr:colOff>38100</xdr:colOff>
      <xdr:row>107</xdr:row>
      <xdr:rowOff>110998</xdr:rowOff>
    </xdr:to>
    <xdr:sp macro="" textlink="">
      <xdr:nvSpPr>
        <xdr:cNvPr id="936" name="楕円 935">
          <a:extLst>
            <a:ext uri="{FF2B5EF4-FFF2-40B4-BE49-F238E27FC236}">
              <a16:creationId xmlns:a16="http://schemas.microsoft.com/office/drawing/2014/main" id="{951E4574-762F-4986-B201-BC0DD998E6FA}"/>
            </a:ext>
          </a:extLst>
        </xdr:cNvPr>
        <xdr:cNvSpPr/>
      </xdr:nvSpPr>
      <xdr:spPr>
        <a:xfrm>
          <a:off x="21272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60198</xdr:rowOff>
    </xdr:from>
    <xdr:to>
      <xdr:col>116</xdr:col>
      <xdr:colOff>63500</xdr:colOff>
      <xdr:row>107</xdr:row>
      <xdr:rowOff>60198</xdr:rowOff>
    </xdr:to>
    <xdr:cxnSp macro="">
      <xdr:nvCxnSpPr>
        <xdr:cNvPr id="937" name="直線コネクタ 936">
          <a:extLst>
            <a:ext uri="{FF2B5EF4-FFF2-40B4-BE49-F238E27FC236}">
              <a16:creationId xmlns:a16="http://schemas.microsoft.com/office/drawing/2014/main" id="{50765A8A-A419-4E2C-949C-90F63EE6735B}"/>
            </a:ext>
          </a:extLst>
        </xdr:cNvPr>
        <xdr:cNvCxnSpPr/>
      </xdr:nvCxnSpPr>
      <xdr:spPr>
        <a:xfrm>
          <a:off x="21323300" y="184053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9398</xdr:rowOff>
    </xdr:from>
    <xdr:to>
      <xdr:col>107</xdr:col>
      <xdr:colOff>101600</xdr:colOff>
      <xdr:row>107</xdr:row>
      <xdr:rowOff>110998</xdr:rowOff>
    </xdr:to>
    <xdr:sp macro="" textlink="">
      <xdr:nvSpPr>
        <xdr:cNvPr id="938" name="楕円 937">
          <a:extLst>
            <a:ext uri="{FF2B5EF4-FFF2-40B4-BE49-F238E27FC236}">
              <a16:creationId xmlns:a16="http://schemas.microsoft.com/office/drawing/2014/main" id="{80F19AE7-B458-451A-9FCB-D09CBA1FF628}"/>
            </a:ext>
          </a:extLst>
        </xdr:cNvPr>
        <xdr:cNvSpPr/>
      </xdr:nvSpPr>
      <xdr:spPr>
        <a:xfrm>
          <a:off x="20383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60198</xdr:rowOff>
    </xdr:from>
    <xdr:to>
      <xdr:col>111</xdr:col>
      <xdr:colOff>177800</xdr:colOff>
      <xdr:row>107</xdr:row>
      <xdr:rowOff>60198</xdr:rowOff>
    </xdr:to>
    <xdr:cxnSp macro="">
      <xdr:nvCxnSpPr>
        <xdr:cNvPr id="939" name="直線コネクタ 938">
          <a:extLst>
            <a:ext uri="{FF2B5EF4-FFF2-40B4-BE49-F238E27FC236}">
              <a16:creationId xmlns:a16="http://schemas.microsoft.com/office/drawing/2014/main" id="{1DDB9DD5-C640-4999-A710-8494721F9ACF}"/>
            </a:ext>
          </a:extLst>
        </xdr:cNvPr>
        <xdr:cNvCxnSpPr/>
      </xdr:nvCxnSpPr>
      <xdr:spPr>
        <a:xfrm>
          <a:off x="20434300" y="1840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9398</xdr:rowOff>
    </xdr:from>
    <xdr:to>
      <xdr:col>102</xdr:col>
      <xdr:colOff>165100</xdr:colOff>
      <xdr:row>107</xdr:row>
      <xdr:rowOff>110998</xdr:rowOff>
    </xdr:to>
    <xdr:sp macro="" textlink="">
      <xdr:nvSpPr>
        <xdr:cNvPr id="940" name="楕円 939">
          <a:extLst>
            <a:ext uri="{FF2B5EF4-FFF2-40B4-BE49-F238E27FC236}">
              <a16:creationId xmlns:a16="http://schemas.microsoft.com/office/drawing/2014/main" id="{6DEA4242-B42B-4C5C-AD53-0D087748E692}"/>
            </a:ext>
          </a:extLst>
        </xdr:cNvPr>
        <xdr:cNvSpPr/>
      </xdr:nvSpPr>
      <xdr:spPr>
        <a:xfrm>
          <a:off x="19494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60198</xdr:rowOff>
    </xdr:from>
    <xdr:to>
      <xdr:col>107</xdr:col>
      <xdr:colOff>50800</xdr:colOff>
      <xdr:row>107</xdr:row>
      <xdr:rowOff>60198</xdr:rowOff>
    </xdr:to>
    <xdr:cxnSp macro="">
      <xdr:nvCxnSpPr>
        <xdr:cNvPr id="941" name="直線コネクタ 940">
          <a:extLst>
            <a:ext uri="{FF2B5EF4-FFF2-40B4-BE49-F238E27FC236}">
              <a16:creationId xmlns:a16="http://schemas.microsoft.com/office/drawing/2014/main" id="{08B80E52-40C8-4B91-981A-A402F184B393}"/>
            </a:ext>
          </a:extLst>
        </xdr:cNvPr>
        <xdr:cNvCxnSpPr/>
      </xdr:nvCxnSpPr>
      <xdr:spPr>
        <a:xfrm>
          <a:off x="19545300" y="1840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41402</xdr:rowOff>
    </xdr:from>
    <xdr:to>
      <xdr:col>98</xdr:col>
      <xdr:colOff>38100</xdr:colOff>
      <xdr:row>107</xdr:row>
      <xdr:rowOff>143002</xdr:rowOff>
    </xdr:to>
    <xdr:sp macro="" textlink="">
      <xdr:nvSpPr>
        <xdr:cNvPr id="942" name="楕円 941">
          <a:extLst>
            <a:ext uri="{FF2B5EF4-FFF2-40B4-BE49-F238E27FC236}">
              <a16:creationId xmlns:a16="http://schemas.microsoft.com/office/drawing/2014/main" id="{EC988183-1076-47C4-A5CE-5B6B3D38D460}"/>
            </a:ext>
          </a:extLst>
        </xdr:cNvPr>
        <xdr:cNvSpPr/>
      </xdr:nvSpPr>
      <xdr:spPr>
        <a:xfrm>
          <a:off x="186055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60198</xdr:rowOff>
    </xdr:from>
    <xdr:to>
      <xdr:col>102</xdr:col>
      <xdr:colOff>114300</xdr:colOff>
      <xdr:row>107</xdr:row>
      <xdr:rowOff>92202</xdr:rowOff>
    </xdr:to>
    <xdr:cxnSp macro="">
      <xdr:nvCxnSpPr>
        <xdr:cNvPr id="943" name="直線コネクタ 942">
          <a:extLst>
            <a:ext uri="{FF2B5EF4-FFF2-40B4-BE49-F238E27FC236}">
              <a16:creationId xmlns:a16="http://schemas.microsoft.com/office/drawing/2014/main" id="{64A6459E-95D1-4BE5-8A72-95253B595D7F}"/>
            </a:ext>
          </a:extLst>
        </xdr:cNvPr>
        <xdr:cNvCxnSpPr/>
      </xdr:nvCxnSpPr>
      <xdr:spPr>
        <a:xfrm flipV="1">
          <a:off x="18656300" y="184053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944" name="n_1aveValue【公民館】&#10;一人当たり面積">
          <a:extLst>
            <a:ext uri="{FF2B5EF4-FFF2-40B4-BE49-F238E27FC236}">
              <a16:creationId xmlns:a16="http://schemas.microsoft.com/office/drawing/2014/main" id="{9B8BAB27-B26B-4AC7-8A01-8D09E9D40C97}"/>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945" name="n_2aveValue【公民館】&#10;一人当たり面積">
          <a:extLst>
            <a:ext uri="{FF2B5EF4-FFF2-40B4-BE49-F238E27FC236}">
              <a16:creationId xmlns:a16="http://schemas.microsoft.com/office/drawing/2014/main" id="{9A7301DF-253C-43BB-83AB-208F0C0B47CB}"/>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946" name="n_3aveValue【公民館】&#10;一人当たり面積">
          <a:extLst>
            <a:ext uri="{FF2B5EF4-FFF2-40B4-BE49-F238E27FC236}">
              <a16:creationId xmlns:a16="http://schemas.microsoft.com/office/drawing/2014/main" id="{796D761D-2998-49DF-8422-3CA059F8C4DF}"/>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947" name="n_4aveValue【公民館】&#10;一人当たり面積">
          <a:extLst>
            <a:ext uri="{FF2B5EF4-FFF2-40B4-BE49-F238E27FC236}">
              <a16:creationId xmlns:a16="http://schemas.microsoft.com/office/drawing/2014/main" id="{F600490B-6852-4A7C-B27B-3845C58ABEAE}"/>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102125</xdr:rowOff>
    </xdr:from>
    <xdr:ext cx="469744" cy="259045"/>
    <xdr:sp macro="" textlink="">
      <xdr:nvSpPr>
        <xdr:cNvPr id="948" name="n_1mainValue【公民館】&#10;一人当たり面積">
          <a:extLst>
            <a:ext uri="{FF2B5EF4-FFF2-40B4-BE49-F238E27FC236}">
              <a16:creationId xmlns:a16="http://schemas.microsoft.com/office/drawing/2014/main" id="{ED7A7429-875B-4903-BCDF-214A4CFFBA0E}"/>
            </a:ext>
          </a:extLst>
        </xdr:cNvPr>
        <xdr:cNvSpPr txBox="1"/>
      </xdr:nvSpPr>
      <xdr:spPr>
        <a:xfrm>
          <a:off x="210757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102125</xdr:rowOff>
    </xdr:from>
    <xdr:ext cx="469744" cy="259045"/>
    <xdr:sp macro="" textlink="">
      <xdr:nvSpPr>
        <xdr:cNvPr id="949" name="n_2mainValue【公民館】&#10;一人当たり面積">
          <a:extLst>
            <a:ext uri="{FF2B5EF4-FFF2-40B4-BE49-F238E27FC236}">
              <a16:creationId xmlns:a16="http://schemas.microsoft.com/office/drawing/2014/main" id="{72D183E0-F4D7-488B-A39B-45AE5F61F86D}"/>
            </a:ext>
          </a:extLst>
        </xdr:cNvPr>
        <xdr:cNvSpPr txBox="1"/>
      </xdr:nvSpPr>
      <xdr:spPr>
        <a:xfrm>
          <a:off x="20199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102125</xdr:rowOff>
    </xdr:from>
    <xdr:ext cx="469744" cy="259045"/>
    <xdr:sp macro="" textlink="">
      <xdr:nvSpPr>
        <xdr:cNvPr id="950" name="n_3mainValue【公民館】&#10;一人当たり面積">
          <a:extLst>
            <a:ext uri="{FF2B5EF4-FFF2-40B4-BE49-F238E27FC236}">
              <a16:creationId xmlns:a16="http://schemas.microsoft.com/office/drawing/2014/main" id="{0FBD51F8-A415-4D81-855F-45F7DFE07F8B}"/>
            </a:ext>
          </a:extLst>
        </xdr:cNvPr>
        <xdr:cNvSpPr txBox="1"/>
      </xdr:nvSpPr>
      <xdr:spPr>
        <a:xfrm>
          <a:off x="19310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134129</xdr:rowOff>
    </xdr:from>
    <xdr:ext cx="469744" cy="259045"/>
    <xdr:sp macro="" textlink="">
      <xdr:nvSpPr>
        <xdr:cNvPr id="951" name="n_4mainValue【公民館】&#10;一人当たり面積">
          <a:extLst>
            <a:ext uri="{FF2B5EF4-FFF2-40B4-BE49-F238E27FC236}">
              <a16:creationId xmlns:a16="http://schemas.microsoft.com/office/drawing/2014/main" id="{AC247480-CA0C-4DC6-962C-D8E07768C118}"/>
            </a:ext>
          </a:extLst>
        </xdr:cNvPr>
        <xdr:cNvSpPr txBox="1"/>
      </xdr:nvSpPr>
      <xdr:spPr>
        <a:xfrm>
          <a:off x="18421427" y="1847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2BC90028-F27C-49A2-A959-9F1F1B1AEEE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0EAE2AD1-E6D8-4BF5-AC5E-EC9F755222B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B74C1730-FE24-47AE-A6AF-EA0461B302E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　ほとんどの類型において、有形固定資産減価償却率は類似団体平均を下回っているものの、児童館、港湾・漁港及び公民館については上回っている。</a:t>
          </a:r>
          <a:endParaRPr lang="ja-JP" altLang="ja-JP" sz="1400">
            <a:effectLst/>
          </a:endParaRPr>
        </a:p>
        <a:p>
          <a:r>
            <a:rPr kumimoji="1" lang="ja-JP" altLang="ja-JP" sz="1100" b="0">
              <a:solidFill>
                <a:schemeClr val="dk1"/>
              </a:solidFill>
              <a:effectLst/>
              <a:latin typeface="+mn-lt"/>
              <a:ea typeface="+mn-ea"/>
              <a:cs typeface="+mn-cs"/>
            </a:rPr>
            <a:t>　港湾・漁港については、漁港機能保全計画に基づき、緊急性の高い航路や泊地、船揚場等の定期点検及び修繕等を適切に行っていく。</a:t>
          </a:r>
          <a:endParaRPr lang="ja-JP" altLang="ja-JP" sz="1400">
            <a:effectLst/>
          </a:endParaRPr>
        </a:p>
        <a:p>
          <a:r>
            <a:rPr kumimoji="1" lang="ja-JP" altLang="ja-JP" sz="1100" b="0">
              <a:solidFill>
                <a:schemeClr val="dk1"/>
              </a:solidFill>
              <a:effectLst/>
              <a:latin typeface="+mn-lt"/>
              <a:ea typeface="+mn-ea"/>
              <a:cs typeface="+mn-cs"/>
            </a:rPr>
            <a:t>　公民館については、老朽化が進んでいることから、維持管理等を適切に進めながら、今後の方向性など必要な検討を行う。</a:t>
          </a:r>
          <a:endParaRPr lang="ja-JP" altLang="ja-JP" sz="1400">
            <a:effectLst/>
          </a:endParaRPr>
        </a:p>
        <a:p>
          <a:r>
            <a:rPr kumimoji="1" lang="ja-JP" altLang="ja-JP" sz="1100" b="0">
              <a:solidFill>
                <a:schemeClr val="dk1"/>
              </a:solidFill>
              <a:effectLst/>
              <a:latin typeface="+mn-lt"/>
              <a:ea typeface="+mn-ea"/>
              <a:cs typeface="+mn-cs"/>
            </a:rPr>
            <a:t>　学校施設については、老朽化が進んでいる施設の長寿命化を予定していることから、今後も地方債の発行及び維持管理費の増加に留意しつつ、引き続き子育て環境等の整備に取り組んでいく。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54261D7-EBA5-499F-BFF3-E334F1E1C0D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553859F-A4E5-4AB7-98C1-419D9929F81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38AC6B-4215-4E86-B42A-3AFDB3DD6CC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7EB611-4C82-4E35-8284-F9799A4697D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沖縄県豊見城市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EA0771F-5D6C-44C3-A090-ACFD13CF384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8C2C84-155B-4A23-A156-07913703373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74D23E-A62A-4D2F-9A3F-822E8A0E4E7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2CD5D70-AE13-4B5D-9CDC-A04FAB71D64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FE057FD-2187-4959-81F2-82FF1FF26C2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EED798-1D43-473E-A0AC-F6D2E65183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65,889
65,295
19.33
32,771,308
32,200,180
482,975
14,369,656
29,773,095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9B3E4CF-709A-4F1E-A2C5-CE8B1993EE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BBA201D-79B5-469C-BEF6-8CFE272E0B1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89BF95A-04D1-4069-8C6F-475CDFE0329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97.6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0FE84D1-BE42-4F0C-98DA-C28E486E853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2763FF-42A8-4E76-9E27-8EEB98C2AAD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6D108AE-7A52-4EC6-A315-53844A6C32A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A4EFCC7-A3FD-4FCE-AF34-1D8CF5152E1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5CA8826-4975-49C6-958E-D7BD72E519F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EE3C94-9E9C-4752-A1B9-42C412D4285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12D6C0-E148-4142-961D-D860A9727E1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EC34C3-FD12-473C-A42D-30FA4F63BE9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4A901F-18C3-4FBB-B6CE-8B26E01D2A6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860C432-8277-4F33-9440-A0433C06BE5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B5463C-8211-4BD6-9942-48E5EF2D77C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E05C90-65A3-44BB-888C-5E7D49C8180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FCB3587-E106-4D07-B8A8-C05DDCAEF7C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20B0EE4-0E60-4C46-BE9C-D6163AD76E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401A21-A6EA-4E58-A8A6-4718A823DA8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AECC303-13B1-40C3-B15A-3E583E39495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D4F55A6-CF39-4550-92D6-209BC02E028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A714B69-7675-48AD-8402-DA503068E33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460F6A-0716-47A7-95F9-DC1FA3FD459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0CDD2BB-CA19-408B-97A7-55870016520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6D4AA0-05EC-43C4-B016-ED8C3702B6A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5AB4EC4-F6C5-4C51-B25B-5D7308307D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3E13B9-D7A6-45A6-BB72-8A3485B6224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73E058-03D4-4B3F-805E-90ECBF848EA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40C51F4-EE76-442A-8049-F76BEA964D4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AC8A153-37B2-46CD-B56E-9F739A1E4F1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DC2C0BE-C7A7-4851-9B0E-9C03A9627D1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2FD851A-18C4-4D4E-A784-B8A9AC309C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320E87-B4A5-428E-B326-B31B86C828F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5959D90-248A-471A-8FAD-2786227DDA0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822A206-732D-42BC-9661-37CE5126A57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3F670D2-14F6-420A-8FDD-E34DE7F893F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8F2AC6E-E1A1-4AFF-B330-5DF1C5D8F2D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9F15FDC-F769-4063-82E8-5BBB9BA25E7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6BBF606-CF8A-4050-90A5-2C32F1B9761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CA17B09-19CA-40C1-AF05-2BF65FD7E39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126C375-37B9-443B-B243-1D530ECC552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EB02E2E-D78C-4E39-AE19-8B7CB98EE71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13DE2BD-04B6-47FA-BA46-8EFDD92FE69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B73E979-8F9D-44ED-9858-80B77715671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46190F1-A175-485A-9ED9-F2FB400EF25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7551F6D-D3DC-4574-9D3F-BDFBD76A2C9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327D0E1-DAAB-4C9A-ACFC-CD3F998A340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4A9A573F-4EC5-4362-A088-7887F78FA76F}"/>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78DBEC14-3E74-4C21-AD58-D2BD64C0D12E}"/>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E6A95B73-6744-49F4-B907-12DF4B64ABC6}"/>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5851463D-7A9B-4BF9-AB9B-FBB57D661B0F}"/>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3A648B07-51C3-4754-910F-4523E824417D}"/>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B6109F56-653B-4BF8-8FDC-8A3AA60E7D5C}"/>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D490211B-BCA4-437B-BFB7-B0AB662BC272}"/>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22C33940-30B2-4D68-A421-C6182934DE55}"/>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79A3368E-DEC5-4C9F-A469-7FB9ADEA9E95}"/>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35F9857F-B6A7-4DCD-9E44-119200175A45}"/>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FFA0EAE0-1847-4D1C-B5C3-8A4975EC7808}"/>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A993FE9-513C-4314-BF84-8D326BD094F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1C50A54-496C-420B-85D0-34D005EA750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6511EDF-1A10-4688-B523-305E839BAAA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EE88B4-C7C5-4B57-BE87-DD1C59687F3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51AD3E2-8B07-4E80-8736-963687F61E6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71120</xdr:rowOff>
    </xdr:from>
    <xdr:to>
      <xdr:col>24</xdr:col>
      <xdr:colOff>114300</xdr:colOff>
      <xdr:row>40</xdr:row>
      <xdr:rowOff>1270</xdr:rowOff>
    </xdr:to>
    <xdr:sp macro="" textlink="">
      <xdr:nvSpPr>
        <xdr:cNvPr id="74" name="楕円 73">
          <a:extLst>
            <a:ext uri="{FF2B5EF4-FFF2-40B4-BE49-F238E27FC236}">
              <a16:creationId xmlns:a16="http://schemas.microsoft.com/office/drawing/2014/main" id="{FDBA7E7B-01F8-4E85-82A7-ADBD64B9E191}"/>
            </a:ext>
          </a:extLst>
        </xdr:cNvPr>
        <xdr:cNvSpPr/>
      </xdr:nvSpPr>
      <xdr:spPr>
        <a:xfrm>
          <a:off x="45847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49547</xdr:rowOff>
    </xdr:from>
    <xdr:ext cx="405111" cy="259045"/>
    <xdr:sp macro="" textlink="">
      <xdr:nvSpPr>
        <xdr:cNvPr id="75" name="【図書館】&#10;有形固定資産減価償却率該当値テキスト">
          <a:extLst>
            <a:ext uri="{FF2B5EF4-FFF2-40B4-BE49-F238E27FC236}">
              <a16:creationId xmlns:a16="http://schemas.microsoft.com/office/drawing/2014/main" id="{90A0B688-9F26-44E3-8C0B-49D9CC6EE357}"/>
            </a:ext>
          </a:extLst>
        </xdr:cNvPr>
        <xdr:cNvSpPr txBox="1"/>
      </xdr:nvSpPr>
      <xdr:spPr>
        <a:xfrm>
          <a:off x="4673600"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35197</xdr:rowOff>
    </xdr:from>
    <xdr:to>
      <xdr:col>20</xdr:col>
      <xdr:colOff>38100</xdr:colOff>
      <xdr:row>39</xdr:row>
      <xdr:rowOff>136797</xdr:rowOff>
    </xdr:to>
    <xdr:sp macro="" textlink="">
      <xdr:nvSpPr>
        <xdr:cNvPr id="76" name="楕円 75">
          <a:extLst>
            <a:ext uri="{FF2B5EF4-FFF2-40B4-BE49-F238E27FC236}">
              <a16:creationId xmlns:a16="http://schemas.microsoft.com/office/drawing/2014/main" id="{40D3666B-8ACE-45E6-AAFC-99C36CF762BD}"/>
            </a:ext>
          </a:extLst>
        </xdr:cNvPr>
        <xdr:cNvSpPr/>
      </xdr:nvSpPr>
      <xdr:spPr>
        <a:xfrm>
          <a:off x="3746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85997</xdr:rowOff>
    </xdr:from>
    <xdr:to>
      <xdr:col>24</xdr:col>
      <xdr:colOff>63500</xdr:colOff>
      <xdr:row>39</xdr:row>
      <xdr:rowOff>121920</xdr:rowOff>
    </xdr:to>
    <xdr:cxnSp macro="">
      <xdr:nvCxnSpPr>
        <xdr:cNvPr id="77" name="直線コネクタ 76">
          <a:extLst>
            <a:ext uri="{FF2B5EF4-FFF2-40B4-BE49-F238E27FC236}">
              <a16:creationId xmlns:a16="http://schemas.microsoft.com/office/drawing/2014/main" id="{278D39AE-B843-4429-B1E1-ECF3BFE49B12}"/>
            </a:ext>
          </a:extLst>
        </xdr:cNvPr>
        <xdr:cNvCxnSpPr/>
      </xdr:nvCxnSpPr>
      <xdr:spPr>
        <a:xfrm>
          <a:off x="3797300" y="677254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170724</xdr:rowOff>
    </xdr:from>
    <xdr:to>
      <xdr:col>15</xdr:col>
      <xdr:colOff>101600</xdr:colOff>
      <xdr:row>39</xdr:row>
      <xdr:rowOff>100874</xdr:rowOff>
    </xdr:to>
    <xdr:sp macro="" textlink="">
      <xdr:nvSpPr>
        <xdr:cNvPr id="78" name="楕円 77">
          <a:extLst>
            <a:ext uri="{FF2B5EF4-FFF2-40B4-BE49-F238E27FC236}">
              <a16:creationId xmlns:a16="http://schemas.microsoft.com/office/drawing/2014/main" id="{017CC1B8-88DF-407F-BB66-661B823F407C}"/>
            </a:ext>
          </a:extLst>
        </xdr:cNvPr>
        <xdr:cNvSpPr/>
      </xdr:nvSpPr>
      <xdr:spPr>
        <a:xfrm>
          <a:off x="28575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50074</xdr:rowOff>
    </xdr:from>
    <xdr:to>
      <xdr:col>19</xdr:col>
      <xdr:colOff>177800</xdr:colOff>
      <xdr:row>39</xdr:row>
      <xdr:rowOff>85997</xdr:rowOff>
    </xdr:to>
    <xdr:cxnSp macro="">
      <xdr:nvCxnSpPr>
        <xdr:cNvPr id="79" name="直線コネクタ 78">
          <a:extLst>
            <a:ext uri="{FF2B5EF4-FFF2-40B4-BE49-F238E27FC236}">
              <a16:creationId xmlns:a16="http://schemas.microsoft.com/office/drawing/2014/main" id="{5201E110-9759-4CBC-964A-505A7E1C9788}"/>
            </a:ext>
          </a:extLst>
        </xdr:cNvPr>
        <xdr:cNvCxnSpPr/>
      </xdr:nvCxnSpPr>
      <xdr:spPr>
        <a:xfrm>
          <a:off x="2908300" y="673662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134801</xdr:rowOff>
    </xdr:from>
    <xdr:to>
      <xdr:col>10</xdr:col>
      <xdr:colOff>165100</xdr:colOff>
      <xdr:row>39</xdr:row>
      <xdr:rowOff>64951</xdr:rowOff>
    </xdr:to>
    <xdr:sp macro="" textlink="">
      <xdr:nvSpPr>
        <xdr:cNvPr id="80" name="楕円 79">
          <a:extLst>
            <a:ext uri="{FF2B5EF4-FFF2-40B4-BE49-F238E27FC236}">
              <a16:creationId xmlns:a16="http://schemas.microsoft.com/office/drawing/2014/main" id="{1524F66A-3564-404D-939D-D9579F90C1EC}"/>
            </a:ext>
          </a:extLst>
        </xdr:cNvPr>
        <xdr:cNvSpPr/>
      </xdr:nvSpPr>
      <xdr:spPr>
        <a:xfrm>
          <a:off x="19685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14151</xdr:rowOff>
    </xdr:from>
    <xdr:to>
      <xdr:col>15</xdr:col>
      <xdr:colOff>50800</xdr:colOff>
      <xdr:row>39</xdr:row>
      <xdr:rowOff>50074</xdr:rowOff>
    </xdr:to>
    <xdr:cxnSp macro="">
      <xdr:nvCxnSpPr>
        <xdr:cNvPr id="81" name="直線コネクタ 80">
          <a:extLst>
            <a:ext uri="{FF2B5EF4-FFF2-40B4-BE49-F238E27FC236}">
              <a16:creationId xmlns:a16="http://schemas.microsoft.com/office/drawing/2014/main" id="{674A3242-8087-4BD8-A696-A3E0000F1884}"/>
            </a:ext>
          </a:extLst>
        </xdr:cNvPr>
        <xdr:cNvCxnSpPr/>
      </xdr:nvCxnSpPr>
      <xdr:spPr>
        <a:xfrm>
          <a:off x="2019300" y="670070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97246</xdr:rowOff>
    </xdr:from>
    <xdr:to>
      <xdr:col>6</xdr:col>
      <xdr:colOff>38100</xdr:colOff>
      <xdr:row>39</xdr:row>
      <xdr:rowOff>27396</xdr:rowOff>
    </xdr:to>
    <xdr:sp macro="" textlink="">
      <xdr:nvSpPr>
        <xdr:cNvPr id="82" name="楕円 81">
          <a:extLst>
            <a:ext uri="{FF2B5EF4-FFF2-40B4-BE49-F238E27FC236}">
              <a16:creationId xmlns:a16="http://schemas.microsoft.com/office/drawing/2014/main" id="{0DB8AEFB-E4D6-4DF0-8AC7-80D1DCB1329C}"/>
            </a:ext>
          </a:extLst>
        </xdr:cNvPr>
        <xdr:cNvSpPr/>
      </xdr:nvSpPr>
      <xdr:spPr>
        <a:xfrm>
          <a:off x="1079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148046</xdr:rowOff>
    </xdr:from>
    <xdr:to>
      <xdr:col>10</xdr:col>
      <xdr:colOff>114300</xdr:colOff>
      <xdr:row>39</xdr:row>
      <xdr:rowOff>14151</xdr:rowOff>
    </xdr:to>
    <xdr:cxnSp macro="">
      <xdr:nvCxnSpPr>
        <xdr:cNvPr id="83" name="直線コネクタ 82">
          <a:extLst>
            <a:ext uri="{FF2B5EF4-FFF2-40B4-BE49-F238E27FC236}">
              <a16:creationId xmlns:a16="http://schemas.microsoft.com/office/drawing/2014/main" id="{04C26657-FA34-4139-AB77-67478AF4AEA5}"/>
            </a:ext>
          </a:extLst>
        </xdr:cNvPr>
        <xdr:cNvCxnSpPr/>
      </xdr:nvCxnSpPr>
      <xdr:spPr>
        <a:xfrm>
          <a:off x="1130300" y="666314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E0ABF6BA-D89B-4005-A3FF-A382AD02A0EB}"/>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669DEC56-85C2-4C6A-B2F0-3B8A6FF50E52}"/>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D5CD4014-5D4A-4E58-84DB-AA554D7A16C2}"/>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204D1556-5049-40D0-82B1-B6FC0D7DE26B}"/>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127924</xdr:rowOff>
    </xdr:from>
    <xdr:ext cx="405111" cy="259045"/>
    <xdr:sp macro="" textlink="">
      <xdr:nvSpPr>
        <xdr:cNvPr id="88" name="n_1mainValue【図書館】&#10;有形固定資産減価償却率">
          <a:extLst>
            <a:ext uri="{FF2B5EF4-FFF2-40B4-BE49-F238E27FC236}">
              <a16:creationId xmlns:a16="http://schemas.microsoft.com/office/drawing/2014/main" id="{63AFCABD-736C-415D-8A90-E40B89376682}"/>
            </a:ext>
          </a:extLst>
        </xdr:cNvPr>
        <xdr:cNvSpPr txBox="1"/>
      </xdr:nvSpPr>
      <xdr:spPr>
        <a:xfrm>
          <a:off x="3582044"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92001</xdr:rowOff>
    </xdr:from>
    <xdr:ext cx="405111" cy="259045"/>
    <xdr:sp macro="" textlink="">
      <xdr:nvSpPr>
        <xdr:cNvPr id="89" name="n_2mainValue【図書館】&#10;有形固定資産減価償却率">
          <a:extLst>
            <a:ext uri="{FF2B5EF4-FFF2-40B4-BE49-F238E27FC236}">
              <a16:creationId xmlns:a16="http://schemas.microsoft.com/office/drawing/2014/main" id="{E7CF9D30-D9F0-4216-9F34-AD2DB8AA9F21}"/>
            </a:ext>
          </a:extLst>
        </xdr:cNvPr>
        <xdr:cNvSpPr txBox="1"/>
      </xdr:nvSpPr>
      <xdr:spPr>
        <a:xfrm>
          <a:off x="2705744" y="677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56078</xdr:rowOff>
    </xdr:from>
    <xdr:ext cx="405111" cy="259045"/>
    <xdr:sp macro="" textlink="">
      <xdr:nvSpPr>
        <xdr:cNvPr id="90" name="n_3mainValue【図書館】&#10;有形固定資産減価償却率">
          <a:extLst>
            <a:ext uri="{FF2B5EF4-FFF2-40B4-BE49-F238E27FC236}">
              <a16:creationId xmlns:a16="http://schemas.microsoft.com/office/drawing/2014/main" id="{A406AF8A-E161-4F8C-BD73-370F5A94D619}"/>
            </a:ext>
          </a:extLst>
        </xdr:cNvPr>
        <xdr:cNvSpPr txBox="1"/>
      </xdr:nvSpPr>
      <xdr:spPr>
        <a:xfrm>
          <a:off x="18167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91" name="n_4mainValue【図書館】&#10;有形固定資産減価償却率">
          <a:extLst>
            <a:ext uri="{FF2B5EF4-FFF2-40B4-BE49-F238E27FC236}">
              <a16:creationId xmlns:a16="http://schemas.microsoft.com/office/drawing/2014/main" id="{2A742AA0-A4CA-4678-8FC0-FBC8FD90486E}"/>
            </a:ext>
          </a:extLst>
        </xdr:cNvPr>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7F8C5F0-2FF7-4EAC-9C18-494017E63BB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505DAFF-9703-4806-BA39-382956A73DE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D7EE1E9-2916-48AB-8DD4-DC053E15BDF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356FD1D-0B0D-47D1-AEED-B229051DDAC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AC40ADF-6307-419C-BB71-8E82F1E088D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0B87CB6-FABE-4A6A-B0A9-11C552DD491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E429031-F3CC-41ED-B4DB-77008275E2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7162081-73E0-4C5B-9F68-B442AAAA4B1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63ECBCD-B269-4070-B4B6-3FCC795CCF3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7682650-30BE-4D86-A81C-6568A8E3C21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387F006-9425-41E1-A4B6-32A49CC8ECD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326ED50-94E3-410D-802D-006EE594962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C03BBD5-E015-4BD3-9740-E13D0029F1F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0DD4D6E-59EA-4A8D-AE61-977204B11FA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673BEDA-1B91-4BC9-9D3D-056618F1F02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78C6DBC-104B-4180-A759-7224BEA6544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A0DAB14-3483-45E2-B062-8E57C1198E6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B5C46CA-E9A9-435D-92BE-83EC26B3D92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6CFF257-F708-4BC1-AC24-AAE3D1316EA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B3E59DA-DAED-4D47-A77F-CB3EFE621E0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67C5F7B-0050-4799-B302-35B4B395DAD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F151255-F1AB-44A8-9929-BA2570ED584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F2619CA-530E-4F4D-8C5A-91D625221F1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538E4C19-FB94-4A93-9728-41B994430072}"/>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59E2558-5E46-4671-947C-B127CDF1152D}"/>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EC5EB853-B381-439D-9863-5406E6435056}"/>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D8321566-1CED-41E2-97BC-8670545D35A4}"/>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C5FE2989-6584-4CE4-AF81-D2ED470337C2}"/>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A214C793-65C9-4D42-B37A-BCCD9BC431BF}"/>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77E3495D-123C-4422-94C1-BF8C9BF7CF3A}"/>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E6527839-6906-4355-8B2B-253E043C6E2F}"/>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F4DED52E-64EF-4AEE-B74E-7FD83DF61E5F}"/>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5D90AAA9-404E-4115-B21F-2986768DC1AE}"/>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9CA5D6A0-287C-4FB5-8652-9713CCEDC9BD}"/>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99DFC9D-A29F-44B1-8FB7-C9EC003BA9E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3209762-062B-4B37-BCCA-2A89BD13EDA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72E5E1D-14FE-4ABD-9A08-E481D63AE55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558C4C4-9107-4578-B08A-8FD86582643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16E18D5-9CCC-408D-A5A6-807E3C18302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19050</xdr:rowOff>
    </xdr:from>
    <xdr:to>
      <xdr:col>55</xdr:col>
      <xdr:colOff>50800</xdr:colOff>
      <xdr:row>37</xdr:row>
      <xdr:rowOff>120650</xdr:rowOff>
    </xdr:to>
    <xdr:sp macro="" textlink="">
      <xdr:nvSpPr>
        <xdr:cNvPr id="131" name="楕円 130">
          <a:extLst>
            <a:ext uri="{FF2B5EF4-FFF2-40B4-BE49-F238E27FC236}">
              <a16:creationId xmlns:a16="http://schemas.microsoft.com/office/drawing/2014/main" id="{7D5383FD-A6CE-4D1E-8C16-105F61F69D8E}"/>
            </a:ext>
          </a:extLst>
        </xdr:cNvPr>
        <xdr:cNvSpPr/>
      </xdr:nvSpPr>
      <xdr:spPr>
        <a:xfrm>
          <a:off x="104267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B3A1259B-B6FF-451F-979D-4A6C481CD572}"/>
            </a:ext>
          </a:extLst>
        </xdr:cNvPr>
        <xdr:cNvSpPr txBox="1"/>
      </xdr:nvSpPr>
      <xdr:spPr>
        <a:xfrm>
          <a:off x="10515600" y="621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31750</xdr:rowOff>
    </xdr:from>
    <xdr:to>
      <xdr:col>50</xdr:col>
      <xdr:colOff>165100</xdr:colOff>
      <xdr:row>37</xdr:row>
      <xdr:rowOff>133350</xdr:rowOff>
    </xdr:to>
    <xdr:sp macro="" textlink="">
      <xdr:nvSpPr>
        <xdr:cNvPr id="133" name="楕円 132">
          <a:extLst>
            <a:ext uri="{FF2B5EF4-FFF2-40B4-BE49-F238E27FC236}">
              <a16:creationId xmlns:a16="http://schemas.microsoft.com/office/drawing/2014/main" id="{D93A4DAF-C39B-431D-A6C4-47E05A86363F}"/>
            </a:ext>
          </a:extLst>
        </xdr:cNvPr>
        <xdr:cNvSpPr/>
      </xdr:nvSpPr>
      <xdr:spPr>
        <a:xfrm>
          <a:off x="9588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69850</xdr:rowOff>
    </xdr:from>
    <xdr:to>
      <xdr:col>55</xdr:col>
      <xdr:colOff>0</xdr:colOff>
      <xdr:row>37</xdr:row>
      <xdr:rowOff>82550</xdr:rowOff>
    </xdr:to>
    <xdr:cxnSp macro="">
      <xdr:nvCxnSpPr>
        <xdr:cNvPr id="134" name="直線コネクタ 133">
          <a:extLst>
            <a:ext uri="{FF2B5EF4-FFF2-40B4-BE49-F238E27FC236}">
              <a16:creationId xmlns:a16="http://schemas.microsoft.com/office/drawing/2014/main" id="{A173DF59-F2ED-4AB1-AF48-79D44BF79FB5}"/>
            </a:ext>
          </a:extLst>
        </xdr:cNvPr>
        <xdr:cNvCxnSpPr/>
      </xdr:nvCxnSpPr>
      <xdr:spPr>
        <a:xfrm flipV="1">
          <a:off x="9639300" y="6413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31750</xdr:rowOff>
    </xdr:from>
    <xdr:to>
      <xdr:col>46</xdr:col>
      <xdr:colOff>38100</xdr:colOff>
      <xdr:row>37</xdr:row>
      <xdr:rowOff>133350</xdr:rowOff>
    </xdr:to>
    <xdr:sp macro="" textlink="">
      <xdr:nvSpPr>
        <xdr:cNvPr id="135" name="楕円 134">
          <a:extLst>
            <a:ext uri="{FF2B5EF4-FFF2-40B4-BE49-F238E27FC236}">
              <a16:creationId xmlns:a16="http://schemas.microsoft.com/office/drawing/2014/main" id="{53BDC979-570B-4751-8F29-0D5EA295F505}"/>
            </a:ext>
          </a:extLst>
        </xdr:cNvPr>
        <xdr:cNvSpPr/>
      </xdr:nvSpPr>
      <xdr:spPr>
        <a:xfrm>
          <a:off x="8699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82550</xdr:rowOff>
    </xdr:from>
    <xdr:to>
      <xdr:col>50</xdr:col>
      <xdr:colOff>114300</xdr:colOff>
      <xdr:row>37</xdr:row>
      <xdr:rowOff>82550</xdr:rowOff>
    </xdr:to>
    <xdr:cxnSp macro="">
      <xdr:nvCxnSpPr>
        <xdr:cNvPr id="136" name="直線コネクタ 135">
          <a:extLst>
            <a:ext uri="{FF2B5EF4-FFF2-40B4-BE49-F238E27FC236}">
              <a16:creationId xmlns:a16="http://schemas.microsoft.com/office/drawing/2014/main" id="{966DCD82-DAAA-4C93-899F-88C7CD181190}"/>
            </a:ext>
          </a:extLst>
        </xdr:cNvPr>
        <xdr:cNvCxnSpPr/>
      </xdr:nvCxnSpPr>
      <xdr:spPr>
        <a:xfrm>
          <a:off x="8750300" y="6426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19050</xdr:rowOff>
    </xdr:from>
    <xdr:to>
      <xdr:col>41</xdr:col>
      <xdr:colOff>101600</xdr:colOff>
      <xdr:row>37</xdr:row>
      <xdr:rowOff>120650</xdr:rowOff>
    </xdr:to>
    <xdr:sp macro="" textlink="">
      <xdr:nvSpPr>
        <xdr:cNvPr id="137" name="楕円 136">
          <a:extLst>
            <a:ext uri="{FF2B5EF4-FFF2-40B4-BE49-F238E27FC236}">
              <a16:creationId xmlns:a16="http://schemas.microsoft.com/office/drawing/2014/main" id="{FE4AFA93-30C2-449B-9B06-7A2ABCCE2B7D}"/>
            </a:ext>
          </a:extLst>
        </xdr:cNvPr>
        <xdr:cNvSpPr/>
      </xdr:nvSpPr>
      <xdr:spPr>
        <a:xfrm>
          <a:off x="78105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69850</xdr:rowOff>
    </xdr:from>
    <xdr:to>
      <xdr:col>45</xdr:col>
      <xdr:colOff>177800</xdr:colOff>
      <xdr:row>37</xdr:row>
      <xdr:rowOff>82550</xdr:rowOff>
    </xdr:to>
    <xdr:cxnSp macro="">
      <xdr:nvCxnSpPr>
        <xdr:cNvPr id="138" name="直線コネクタ 137">
          <a:extLst>
            <a:ext uri="{FF2B5EF4-FFF2-40B4-BE49-F238E27FC236}">
              <a16:creationId xmlns:a16="http://schemas.microsoft.com/office/drawing/2014/main" id="{DBBBBA96-C5A4-487A-B61A-FB5DFB7ACE76}"/>
            </a:ext>
          </a:extLst>
        </xdr:cNvPr>
        <xdr:cNvCxnSpPr/>
      </xdr:nvCxnSpPr>
      <xdr:spPr>
        <a:xfrm>
          <a:off x="7861300" y="6413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19050</xdr:rowOff>
    </xdr:from>
    <xdr:to>
      <xdr:col>36</xdr:col>
      <xdr:colOff>165100</xdr:colOff>
      <xdr:row>37</xdr:row>
      <xdr:rowOff>120650</xdr:rowOff>
    </xdr:to>
    <xdr:sp macro="" textlink="">
      <xdr:nvSpPr>
        <xdr:cNvPr id="139" name="楕円 138">
          <a:extLst>
            <a:ext uri="{FF2B5EF4-FFF2-40B4-BE49-F238E27FC236}">
              <a16:creationId xmlns:a16="http://schemas.microsoft.com/office/drawing/2014/main" id="{168543D9-6272-4EC9-98F6-73186FC1BDEB}"/>
            </a:ext>
          </a:extLst>
        </xdr:cNvPr>
        <xdr:cNvSpPr/>
      </xdr:nvSpPr>
      <xdr:spPr>
        <a:xfrm>
          <a:off x="69215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69850</xdr:rowOff>
    </xdr:from>
    <xdr:to>
      <xdr:col>41</xdr:col>
      <xdr:colOff>50800</xdr:colOff>
      <xdr:row>37</xdr:row>
      <xdr:rowOff>69850</xdr:rowOff>
    </xdr:to>
    <xdr:cxnSp macro="">
      <xdr:nvCxnSpPr>
        <xdr:cNvPr id="140" name="直線コネクタ 139">
          <a:extLst>
            <a:ext uri="{FF2B5EF4-FFF2-40B4-BE49-F238E27FC236}">
              <a16:creationId xmlns:a16="http://schemas.microsoft.com/office/drawing/2014/main" id="{4073A901-70E8-4C8E-8D16-64B665C45A62}"/>
            </a:ext>
          </a:extLst>
        </xdr:cNvPr>
        <xdr:cNvCxnSpPr/>
      </xdr:nvCxnSpPr>
      <xdr:spPr>
        <a:xfrm>
          <a:off x="6972300" y="6413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6C52C13E-D5A9-4957-B254-ABBD9AF2F56C}"/>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9F37389B-A891-4B8E-A88A-EA174F61CF43}"/>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34C19FB8-4AD7-47A7-861B-7B58BF23D0B9}"/>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22877</xdr:rowOff>
    </xdr:from>
    <xdr:ext cx="469744" cy="259045"/>
    <xdr:sp macro="" textlink="">
      <xdr:nvSpPr>
        <xdr:cNvPr id="144" name="n_4aveValue【図書館】&#10;一人当たり面積">
          <a:extLst>
            <a:ext uri="{FF2B5EF4-FFF2-40B4-BE49-F238E27FC236}">
              <a16:creationId xmlns:a16="http://schemas.microsoft.com/office/drawing/2014/main" id="{A09B2720-0922-404C-A676-C054182199E1}"/>
            </a:ext>
          </a:extLst>
        </xdr:cNvPr>
        <xdr:cNvSpPr txBox="1"/>
      </xdr:nvSpPr>
      <xdr:spPr>
        <a:xfrm>
          <a:off x="6737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149877</xdr:rowOff>
    </xdr:from>
    <xdr:ext cx="469744" cy="259045"/>
    <xdr:sp macro="" textlink="">
      <xdr:nvSpPr>
        <xdr:cNvPr id="145" name="n_1mainValue【図書館】&#10;一人当たり面積">
          <a:extLst>
            <a:ext uri="{FF2B5EF4-FFF2-40B4-BE49-F238E27FC236}">
              <a16:creationId xmlns:a16="http://schemas.microsoft.com/office/drawing/2014/main" id="{85EA3DBE-690A-448F-8B6E-B8B7110E6E80}"/>
            </a:ext>
          </a:extLst>
        </xdr:cNvPr>
        <xdr:cNvSpPr txBox="1"/>
      </xdr:nvSpPr>
      <xdr:spPr>
        <a:xfrm>
          <a:off x="9391727" y="615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149877</xdr:rowOff>
    </xdr:from>
    <xdr:ext cx="469744" cy="259045"/>
    <xdr:sp macro="" textlink="">
      <xdr:nvSpPr>
        <xdr:cNvPr id="146" name="n_2mainValue【図書館】&#10;一人当たり面積">
          <a:extLst>
            <a:ext uri="{FF2B5EF4-FFF2-40B4-BE49-F238E27FC236}">
              <a16:creationId xmlns:a16="http://schemas.microsoft.com/office/drawing/2014/main" id="{94E8F544-B7B7-472B-B109-CDC2E5016C0D}"/>
            </a:ext>
          </a:extLst>
        </xdr:cNvPr>
        <xdr:cNvSpPr txBox="1"/>
      </xdr:nvSpPr>
      <xdr:spPr>
        <a:xfrm>
          <a:off x="8515427" y="615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137177</xdr:rowOff>
    </xdr:from>
    <xdr:ext cx="469744" cy="259045"/>
    <xdr:sp macro="" textlink="">
      <xdr:nvSpPr>
        <xdr:cNvPr id="147" name="n_3mainValue【図書館】&#10;一人当たり面積">
          <a:extLst>
            <a:ext uri="{FF2B5EF4-FFF2-40B4-BE49-F238E27FC236}">
              <a16:creationId xmlns:a16="http://schemas.microsoft.com/office/drawing/2014/main" id="{BADDD04E-B708-4653-9BF5-6271D8EFFE11}"/>
            </a:ext>
          </a:extLst>
        </xdr:cNvPr>
        <xdr:cNvSpPr txBox="1"/>
      </xdr:nvSpPr>
      <xdr:spPr>
        <a:xfrm>
          <a:off x="7626427"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137177</xdr:rowOff>
    </xdr:from>
    <xdr:ext cx="469744" cy="259045"/>
    <xdr:sp macro="" textlink="">
      <xdr:nvSpPr>
        <xdr:cNvPr id="148" name="n_4mainValue【図書館】&#10;一人当たり面積">
          <a:extLst>
            <a:ext uri="{FF2B5EF4-FFF2-40B4-BE49-F238E27FC236}">
              <a16:creationId xmlns:a16="http://schemas.microsoft.com/office/drawing/2014/main" id="{D8D39CD4-ECE5-48AF-B718-697AC55B8626}"/>
            </a:ext>
          </a:extLst>
        </xdr:cNvPr>
        <xdr:cNvSpPr txBox="1"/>
      </xdr:nvSpPr>
      <xdr:spPr>
        <a:xfrm>
          <a:off x="6737427"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18EA1F4-6A40-4866-A884-0CFE2434270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D15168D-7844-490A-B8B9-76F0271C798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01C26B7-D603-4CFD-8C0C-D3B454A5972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FADCC63-40ED-4F7C-AF01-1A9C36EDADF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104514E-C529-4C0C-A0BF-D1444ED061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48972B3-AE84-4E94-B013-831B95671C9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0AF871D-1CC5-472E-92A6-F8053D812A7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2180C15-6F4C-4BE1-BEEC-6BDAA855BB0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00E3FD0-AF84-434C-BBAB-DCB8C5B71E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2A35D71-6BF7-4B9A-A030-DB897962286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F244A3B-E408-4CC6-ADA4-EA07AA052DA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3953B00-1C3F-4253-8CF6-5ED297BF1BA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3C3A4F7D-B92A-4244-99CE-2326336F7A6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410AC45-8BF0-4C34-BD1E-B73734E6304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9EE1E4B-B6B6-45E5-8E26-EAAFA3EAB92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0839288-E910-4D50-AE4D-19B3B3132DC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CD67A43-8671-48D7-ABE4-6B6678AAECC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932A81D-13FC-47FF-8046-6B4C4309B53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7893633-AE2E-4AC8-99C1-5854AFDCAD0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ED87E7D-C6A6-4722-AEC3-2529277FF55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47D6C7E-207A-4483-9008-FF5064C0B9C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1613C8D-F55D-4E5B-88FB-EFE1EC89171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57CA64F-F346-4C08-96A4-CEA3A75E4D0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7BD48E8-0EB3-4E12-BBC6-5256764ED32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6A7B7641-D053-4C16-BFAA-C8E15DDF2535}"/>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D796A669-F1C8-4C77-8F1F-488DACC0980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4FE382FC-47F3-438F-AA77-8D702485B98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7157A16-5799-430E-940F-38D705DDFBC1}"/>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F13B0316-CE39-4ECB-9CEB-FCC3D0DAA72E}"/>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3600423-6508-4CD0-8C69-0BC688CF9181}"/>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A675A2FE-D0E8-4E10-B23A-8DD8F853CF80}"/>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BED5AC74-E8BC-4981-B0CD-6F9128E40E62}"/>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E1988F96-891B-4B09-83D2-ECA5633866F7}"/>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45F65701-C5DB-4BF2-A9A2-86A997356E44}"/>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46A2E7CF-FE91-4B36-8775-DF0CA3EA75F4}"/>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3760652-B1BA-4654-913D-18920286075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20C0B68-E99A-4D0A-977C-C5F76223E7E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E44D4AF-8867-400B-9A47-D2A329D72E4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68B3866-7504-4736-9DAE-502C9A6B111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9E0351D-A213-4FD1-8CD1-78AF3EDBCAB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130175</xdr:rowOff>
    </xdr:from>
    <xdr:to>
      <xdr:col>24</xdr:col>
      <xdr:colOff>114300</xdr:colOff>
      <xdr:row>58</xdr:row>
      <xdr:rowOff>60325</xdr:rowOff>
    </xdr:to>
    <xdr:sp macro="" textlink="">
      <xdr:nvSpPr>
        <xdr:cNvPr id="189" name="楕円 188">
          <a:extLst>
            <a:ext uri="{FF2B5EF4-FFF2-40B4-BE49-F238E27FC236}">
              <a16:creationId xmlns:a16="http://schemas.microsoft.com/office/drawing/2014/main" id="{6DBBA7F3-064C-47C1-80DE-DF9E3AAAB202}"/>
            </a:ext>
          </a:extLst>
        </xdr:cNvPr>
        <xdr:cNvSpPr/>
      </xdr:nvSpPr>
      <xdr:spPr>
        <a:xfrm>
          <a:off x="45847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153052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398E25FC-4CD8-4408-88E2-DF5AE9A565DD}"/>
            </a:ext>
          </a:extLst>
        </xdr:cNvPr>
        <xdr:cNvSpPr txBox="1"/>
      </xdr:nvSpPr>
      <xdr:spPr>
        <a:xfrm>
          <a:off x="4673600"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61595</xdr:rowOff>
    </xdr:from>
    <xdr:to>
      <xdr:col>20</xdr:col>
      <xdr:colOff>38100</xdr:colOff>
      <xdr:row>57</xdr:row>
      <xdr:rowOff>163195</xdr:rowOff>
    </xdr:to>
    <xdr:sp macro="" textlink="">
      <xdr:nvSpPr>
        <xdr:cNvPr id="191" name="楕円 190">
          <a:extLst>
            <a:ext uri="{FF2B5EF4-FFF2-40B4-BE49-F238E27FC236}">
              <a16:creationId xmlns:a16="http://schemas.microsoft.com/office/drawing/2014/main" id="{A408DE9A-B872-425D-9702-50398B80B59A}"/>
            </a:ext>
          </a:extLst>
        </xdr:cNvPr>
        <xdr:cNvSpPr/>
      </xdr:nvSpPr>
      <xdr:spPr>
        <a:xfrm>
          <a:off x="3746500" y="983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112395</xdr:rowOff>
    </xdr:from>
    <xdr:to>
      <xdr:col>24</xdr:col>
      <xdr:colOff>63500</xdr:colOff>
      <xdr:row>58</xdr:row>
      <xdr:rowOff>9525</xdr:rowOff>
    </xdr:to>
    <xdr:cxnSp macro="">
      <xdr:nvCxnSpPr>
        <xdr:cNvPr id="192" name="直線コネクタ 191">
          <a:extLst>
            <a:ext uri="{FF2B5EF4-FFF2-40B4-BE49-F238E27FC236}">
              <a16:creationId xmlns:a16="http://schemas.microsoft.com/office/drawing/2014/main" id="{44E5A9CB-11EB-4082-BF92-6BADAD995F54}"/>
            </a:ext>
          </a:extLst>
        </xdr:cNvPr>
        <xdr:cNvCxnSpPr/>
      </xdr:nvCxnSpPr>
      <xdr:spPr>
        <a:xfrm>
          <a:off x="3797300" y="988504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162560</xdr:rowOff>
    </xdr:from>
    <xdr:to>
      <xdr:col>15</xdr:col>
      <xdr:colOff>101600</xdr:colOff>
      <xdr:row>57</xdr:row>
      <xdr:rowOff>92710</xdr:rowOff>
    </xdr:to>
    <xdr:sp macro="" textlink="">
      <xdr:nvSpPr>
        <xdr:cNvPr id="193" name="楕円 192">
          <a:extLst>
            <a:ext uri="{FF2B5EF4-FFF2-40B4-BE49-F238E27FC236}">
              <a16:creationId xmlns:a16="http://schemas.microsoft.com/office/drawing/2014/main" id="{5B774BD5-2051-4FD7-BD1B-530E56FDF0B5}"/>
            </a:ext>
          </a:extLst>
        </xdr:cNvPr>
        <xdr:cNvSpPr/>
      </xdr:nvSpPr>
      <xdr:spPr>
        <a:xfrm>
          <a:off x="2857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41910</xdr:rowOff>
    </xdr:from>
    <xdr:to>
      <xdr:col>19</xdr:col>
      <xdr:colOff>177800</xdr:colOff>
      <xdr:row>57</xdr:row>
      <xdr:rowOff>112395</xdr:rowOff>
    </xdr:to>
    <xdr:cxnSp macro="">
      <xdr:nvCxnSpPr>
        <xdr:cNvPr id="194" name="直線コネクタ 193">
          <a:extLst>
            <a:ext uri="{FF2B5EF4-FFF2-40B4-BE49-F238E27FC236}">
              <a16:creationId xmlns:a16="http://schemas.microsoft.com/office/drawing/2014/main" id="{D1F45CEF-46AD-455F-AD88-442CF1221967}"/>
            </a:ext>
          </a:extLst>
        </xdr:cNvPr>
        <xdr:cNvCxnSpPr/>
      </xdr:nvCxnSpPr>
      <xdr:spPr>
        <a:xfrm>
          <a:off x="2908300" y="981456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113030</xdr:rowOff>
    </xdr:from>
    <xdr:to>
      <xdr:col>10</xdr:col>
      <xdr:colOff>165100</xdr:colOff>
      <xdr:row>57</xdr:row>
      <xdr:rowOff>43180</xdr:rowOff>
    </xdr:to>
    <xdr:sp macro="" textlink="">
      <xdr:nvSpPr>
        <xdr:cNvPr id="195" name="楕円 194">
          <a:extLst>
            <a:ext uri="{FF2B5EF4-FFF2-40B4-BE49-F238E27FC236}">
              <a16:creationId xmlns:a16="http://schemas.microsoft.com/office/drawing/2014/main" id="{5E227489-89A4-43CD-A7CA-0994713206C3}"/>
            </a:ext>
          </a:extLst>
        </xdr:cNvPr>
        <xdr:cNvSpPr/>
      </xdr:nvSpPr>
      <xdr:spPr>
        <a:xfrm>
          <a:off x="1968500" y="971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163830</xdr:rowOff>
    </xdr:from>
    <xdr:to>
      <xdr:col>15</xdr:col>
      <xdr:colOff>50800</xdr:colOff>
      <xdr:row>57</xdr:row>
      <xdr:rowOff>41910</xdr:rowOff>
    </xdr:to>
    <xdr:cxnSp macro="">
      <xdr:nvCxnSpPr>
        <xdr:cNvPr id="196" name="直線コネクタ 195">
          <a:extLst>
            <a:ext uri="{FF2B5EF4-FFF2-40B4-BE49-F238E27FC236}">
              <a16:creationId xmlns:a16="http://schemas.microsoft.com/office/drawing/2014/main" id="{82B13323-B7E9-4576-8033-2ED6F5E236E5}"/>
            </a:ext>
          </a:extLst>
        </xdr:cNvPr>
        <xdr:cNvCxnSpPr/>
      </xdr:nvCxnSpPr>
      <xdr:spPr>
        <a:xfrm>
          <a:off x="2019300" y="976503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44450</xdr:rowOff>
    </xdr:from>
    <xdr:to>
      <xdr:col>6</xdr:col>
      <xdr:colOff>38100</xdr:colOff>
      <xdr:row>56</xdr:row>
      <xdr:rowOff>146050</xdr:rowOff>
    </xdr:to>
    <xdr:sp macro="" textlink="">
      <xdr:nvSpPr>
        <xdr:cNvPr id="197" name="楕円 196">
          <a:extLst>
            <a:ext uri="{FF2B5EF4-FFF2-40B4-BE49-F238E27FC236}">
              <a16:creationId xmlns:a16="http://schemas.microsoft.com/office/drawing/2014/main" id="{F219129B-559F-45AF-9BFD-E49D0D911569}"/>
            </a:ext>
          </a:extLst>
        </xdr:cNvPr>
        <xdr:cNvSpPr/>
      </xdr:nvSpPr>
      <xdr:spPr>
        <a:xfrm>
          <a:off x="1079500" y="964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95250</xdr:rowOff>
    </xdr:from>
    <xdr:to>
      <xdr:col>10</xdr:col>
      <xdr:colOff>114300</xdr:colOff>
      <xdr:row>56</xdr:row>
      <xdr:rowOff>163830</xdr:rowOff>
    </xdr:to>
    <xdr:cxnSp macro="">
      <xdr:nvCxnSpPr>
        <xdr:cNvPr id="198" name="直線コネクタ 197">
          <a:extLst>
            <a:ext uri="{FF2B5EF4-FFF2-40B4-BE49-F238E27FC236}">
              <a16:creationId xmlns:a16="http://schemas.microsoft.com/office/drawing/2014/main" id="{7CB99E45-B7C3-4817-A787-EBFE7FEDD0FE}"/>
            </a:ext>
          </a:extLst>
        </xdr:cNvPr>
        <xdr:cNvCxnSpPr/>
      </xdr:nvCxnSpPr>
      <xdr:spPr>
        <a:xfrm>
          <a:off x="1130300" y="96964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9DFB2039-5885-4573-B076-6B6FB89CDFBD}"/>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6310A393-EEAE-4C98-A85D-DACDFE4D1F6F}"/>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D3995B69-2995-4F83-86F3-CC4799E08BE1}"/>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C9470646-BB94-4E3D-A997-4F580DDE8F77}"/>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8272</xdr:rowOff>
    </xdr:from>
    <xdr:ext cx="405111" cy="259045"/>
    <xdr:sp macro="" textlink="">
      <xdr:nvSpPr>
        <xdr:cNvPr id="203" name="n_1mainValue【体育館・プール】&#10;有形固定資産減価償却率">
          <a:extLst>
            <a:ext uri="{FF2B5EF4-FFF2-40B4-BE49-F238E27FC236}">
              <a16:creationId xmlns:a16="http://schemas.microsoft.com/office/drawing/2014/main" id="{EECCF15D-DA47-453C-9847-4D3B647701A8}"/>
            </a:ext>
          </a:extLst>
        </xdr:cNvPr>
        <xdr:cNvSpPr txBox="1"/>
      </xdr:nvSpPr>
      <xdr:spPr>
        <a:xfrm>
          <a:off x="3582044"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109237</xdr:rowOff>
    </xdr:from>
    <xdr:ext cx="405111" cy="259045"/>
    <xdr:sp macro="" textlink="">
      <xdr:nvSpPr>
        <xdr:cNvPr id="204" name="n_2mainValue【体育館・プール】&#10;有形固定資産減価償却率">
          <a:extLst>
            <a:ext uri="{FF2B5EF4-FFF2-40B4-BE49-F238E27FC236}">
              <a16:creationId xmlns:a16="http://schemas.microsoft.com/office/drawing/2014/main" id="{A4899E18-B03B-4F96-B718-21AF2F32EB8F}"/>
            </a:ext>
          </a:extLst>
        </xdr:cNvPr>
        <xdr:cNvSpPr txBox="1"/>
      </xdr:nvSpPr>
      <xdr:spPr>
        <a:xfrm>
          <a:off x="270574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59707</xdr:rowOff>
    </xdr:from>
    <xdr:ext cx="405111" cy="259045"/>
    <xdr:sp macro="" textlink="">
      <xdr:nvSpPr>
        <xdr:cNvPr id="205" name="n_3mainValue【体育館・プール】&#10;有形固定資産減価償却率">
          <a:extLst>
            <a:ext uri="{FF2B5EF4-FFF2-40B4-BE49-F238E27FC236}">
              <a16:creationId xmlns:a16="http://schemas.microsoft.com/office/drawing/2014/main" id="{B3C93575-D60D-460F-AC4F-8F1600F35576}"/>
            </a:ext>
          </a:extLst>
        </xdr:cNvPr>
        <xdr:cNvSpPr txBox="1"/>
      </xdr:nvSpPr>
      <xdr:spPr>
        <a:xfrm>
          <a:off x="1816744" y="948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162577</xdr:rowOff>
    </xdr:from>
    <xdr:ext cx="405111" cy="259045"/>
    <xdr:sp macro="" textlink="">
      <xdr:nvSpPr>
        <xdr:cNvPr id="206" name="n_4mainValue【体育館・プール】&#10;有形固定資産減価償却率">
          <a:extLst>
            <a:ext uri="{FF2B5EF4-FFF2-40B4-BE49-F238E27FC236}">
              <a16:creationId xmlns:a16="http://schemas.microsoft.com/office/drawing/2014/main" id="{7DC6FA5C-B1E8-445B-963C-03C9F79D923C}"/>
            </a:ext>
          </a:extLst>
        </xdr:cNvPr>
        <xdr:cNvSpPr txBox="1"/>
      </xdr:nvSpPr>
      <xdr:spPr>
        <a:xfrm>
          <a:off x="927744" y="942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A8E8C16-3367-46D3-A4B8-5AEA7A4DDF3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A8A3FE5-30B6-4CD4-97C8-B98FBFD127F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F52BA3E-9BCB-4D7F-8929-F11EF0EFEEA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849A9BE-777F-40D0-8AA7-9B91AFC3366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C20A9E0-1AC4-45DF-9CC8-6A2639972EA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5EE1FAB-8538-413C-8302-8F952D3D53A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8B521CB-3D34-433F-A84E-A6D5F84C272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8EAAE2B-F10D-490F-BE98-DDADBE5B1E9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B049BD4-CAAA-4F97-B36A-4B0DCF2D323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FFE4BF2-7C2E-47C2-A6EB-71654BD48DB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BF70822-4433-48ED-B766-04D2D26A0AD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58101DD6-9813-4957-A12F-FE5E6614DA0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B0D18E9-BE2B-4AE5-B20B-02EF6513C70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A5BF6AE-F5C3-4058-BFF3-57518356EB1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189422D-8139-4D34-B4CA-713209C123C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6D395E64-09A7-43EF-B647-194325ABD65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99C9684E-F2D1-4758-AD2A-29121C60EB5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8A65D73-81E6-4DD6-B970-DD90A892BFB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304CCFE-249A-43D4-B419-24EF2637729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BEE9AFC-B030-4AF0-9EB5-8F1E43DB7A8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CCFC41A-F305-49E9-85DB-2D36814C2C6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40C6494-0AB8-4E08-B2DF-DF7558AB181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65A2136-7F2A-446A-B8B2-EEE7ADA78C0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92B60C33-C3BA-4749-9F90-9286129140FB}"/>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4DF15CA9-AF5F-4596-B837-225B2EDC8E32}"/>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97636B65-20AC-48D0-ACC2-8113EEFBB157}"/>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40E33EA4-9F8B-4B0E-B33B-82C39497F86D}"/>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B8B911E2-E035-4A99-B352-34BE25F7CB7D}"/>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A11EA3D9-D14C-4B69-848C-1DB1C4E7AFA3}"/>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953E147F-CE6E-4867-BDB0-407C3634FCC4}"/>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97F1EFFC-3382-409B-9045-6C4FAE24928F}"/>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36140B4F-A7FA-4756-9794-E657781144BF}"/>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FC2B1051-9521-4D82-AD79-80EDB824C437}"/>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6F65DC2A-BF2C-459E-821F-F115D75F3AE5}"/>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8E7A8D6-146A-4F5A-90AF-43D128B64FF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E8C61F3-DDF4-4CE5-BE7A-5B0FB577C4B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4C04E08-5F61-4205-8091-458494A6A6C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329EFA8-1357-48DB-B9E7-191FAD91824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9A7D1FC-27B8-4930-ABA6-769CF137C91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55880</xdr:rowOff>
    </xdr:from>
    <xdr:to>
      <xdr:col>55</xdr:col>
      <xdr:colOff>50800</xdr:colOff>
      <xdr:row>62</xdr:row>
      <xdr:rowOff>157480</xdr:rowOff>
    </xdr:to>
    <xdr:sp macro="" textlink="">
      <xdr:nvSpPr>
        <xdr:cNvPr id="246" name="楕円 245">
          <a:extLst>
            <a:ext uri="{FF2B5EF4-FFF2-40B4-BE49-F238E27FC236}">
              <a16:creationId xmlns:a16="http://schemas.microsoft.com/office/drawing/2014/main" id="{D7EACB2D-8284-4204-B5E0-D2A6986DED10}"/>
            </a:ext>
          </a:extLst>
        </xdr:cNvPr>
        <xdr:cNvSpPr/>
      </xdr:nvSpPr>
      <xdr:spPr>
        <a:xfrm>
          <a:off x="104267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78757</xdr:rowOff>
    </xdr:from>
    <xdr:ext cx="469744" cy="259045"/>
    <xdr:sp macro="" textlink="">
      <xdr:nvSpPr>
        <xdr:cNvPr id="247" name="【体育館・プール】&#10;一人当たり面積該当値テキスト">
          <a:extLst>
            <a:ext uri="{FF2B5EF4-FFF2-40B4-BE49-F238E27FC236}">
              <a16:creationId xmlns:a16="http://schemas.microsoft.com/office/drawing/2014/main" id="{BC3F28FA-CC6B-43A2-A517-48E5D9C8A203}"/>
            </a:ext>
          </a:extLst>
        </xdr:cNvPr>
        <xdr:cNvSpPr txBox="1"/>
      </xdr:nvSpPr>
      <xdr:spPr>
        <a:xfrm>
          <a:off x="10515600"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57785</xdr:rowOff>
    </xdr:from>
    <xdr:to>
      <xdr:col>50</xdr:col>
      <xdr:colOff>165100</xdr:colOff>
      <xdr:row>62</xdr:row>
      <xdr:rowOff>159385</xdr:rowOff>
    </xdr:to>
    <xdr:sp macro="" textlink="">
      <xdr:nvSpPr>
        <xdr:cNvPr id="248" name="楕円 247">
          <a:extLst>
            <a:ext uri="{FF2B5EF4-FFF2-40B4-BE49-F238E27FC236}">
              <a16:creationId xmlns:a16="http://schemas.microsoft.com/office/drawing/2014/main" id="{5A42CED8-CAF0-457E-A51E-1F618C9BBDB8}"/>
            </a:ext>
          </a:extLst>
        </xdr:cNvPr>
        <xdr:cNvSpPr/>
      </xdr:nvSpPr>
      <xdr:spPr>
        <a:xfrm>
          <a:off x="9588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106680</xdr:rowOff>
    </xdr:from>
    <xdr:to>
      <xdr:col>55</xdr:col>
      <xdr:colOff>0</xdr:colOff>
      <xdr:row>62</xdr:row>
      <xdr:rowOff>108585</xdr:rowOff>
    </xdr:to>
    <xdr:cxnSp macro="">
      <xdr:nvCxnSpPr>
        <xdr:cNvPr id="249" name="直線コネクタ 248">
          <a:extLst>
            <a:ext uri="{FF2B5EF4-FFF2-40B4-BE49-F238E27FC236}">
              <a16:creationId xmlns:a16="http://schemas.microsoft.com/office/drawing/2014/main" id="{4A3E2DCC-5D1B-4AB7-8770-C29128D11122}"/>
            </a:ext>
          </a:extLst>
        </xdr:cNvPr>
        <xdr:cNvCxnSpPr/>
      </xdr:nvCxnSpPr>
      <xdr:spPr>
        <a:xfrm flipV="1">
          <a:off x="9639300" y="1073658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55880</xdr:rowOff>
    </xdr:from>
    <xdr:to>
      <xdr:col>46</xdr:col>
      <xdr:colOff>38100</xdr:colOff>
      <xdr:row>62</xdr:row>
      <xdr:rowOff>157480</xdr:rowOff>
    </xdr:to>
    <xdr:sp macro="" textlink="">
      <xdr:nvSpPr>
        <xdr:cNvPr id="250" name="楕円 249">
          <a:extLst>
            <a:ext uri="{FF2B5EF4-FFF2-40B4-BE49-F238E27FC236}">
              <a16:creationId xmlns:a16="http://schemas.microsoft.com/office/drawing/2014/main" id="{2940C974-67F3-4457-905F-9F92BBE64888}"/>
            </a:ext>
          </a:extLst>
        </xdr:cNvPr>
        <xdr:cNvSpPr/>
      </xdr:nvSpPr>
      <xdr:spPr>
        <a:xfrm>
          <a:off x="8699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106680</xdr:rowOff>
    </xdr:from>
    <xdr:to>
      <xdr:col>50</xdr:col>
      <xdr:colOff>114300</xdr:colOff>
      <xdr:row>62</xdr:row>
      <xdr:rowOff>108585</xdr:rowOff>
    </xdr:to>
    <xdr:cxnSp macro="">
      <xdr:nvCxnSpPr>
        <xdr:cNvPr id="251" name="直線コネクタ 250">
          <a:extLst>
            <a:ext uri="{FF2B5EF4-FFF2-40B4-BE49-F238E27FC236}">
              <a16:creationId xmlns:a16="http://schemas.microsoft.com/office/drawing/2014/main" id="{A21C24EF-9620-46A2-ADFD-4661CD3D5606}"/>
            </a:ext>
          </a:extLst>
        </xdr:cNvPr>
        <xdr:cNvCxnSpPr/>
      </xdr:nvCxnSpPr>
      <xdr:spPr>
        <a:xfrm>
          <a:off x="8750300" y="107365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61595</xdr:rowOff>
    </xdr:from>
    <xdr:to>
      <xdr:col>41</xdr:col>
      <xdr:colOff>101600</xdr:colOff>
      <xdr:row>62</xdr:row>
      <xdr:rowOff>163195</xdr:rowOff>
    </xdr:to>
    <xdr:sp macro="" textlink="">
      <xdr:nvSpPr>
        <xdr:cNvPr id="252" name="楕円 251">
          <a:extLst>
            <a:ext uri="{FF2B5EF4-FFF2-40B4-BE49-F238E27FC236}">
              <a16:creationId xmlns:a16="http://schemas.microsoft.com/office/drawing/2014/main" id="{CB40552E-A9DB-4314-A8C9-5F7A10C3070E}"/>
            </a:ext>
          </a:extLst>
        </xdr:cNvPr>
        <xdr:cNvSpPr/>
      </xdr:nvSpPr>
      <xdr:spPr>
        <a:xfrm>
          <a:off x="7810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106680</xdr:rowOff>
    </xdr:from>
    <xdr:to>
      <xdr:col>45</xdr:col>
      <xdr:colOff>177800</xdr:colOff>
      <xdr:row>62</xdr:row>
      <xdr:rowOff>112395</xdr:rowOff>
    </xdr:to>
    <xdr:cxnSp macro="">
      <xdr:nvCxnSpPr>
        <xdr:cNvPr id="253" name="直線コネクタ 252">
          <a:extLst>
            <a:ext uri="{FF2B5EF4-FFF2-40B4-BE49-F238E27FC236}">
              <a16:creationId xmlns:a16="http://schemas.microsoft.com/office/drawing/2014/main" id="{C28EA569-1911-4356-9B82-90AADE8E340B}"/>
            </a:ext>
          </a:extLst>
        </xdr:cNvPr>
        <xdr:cNvCxnSpPr/>
      </xdr:nvCxnSpPr>
      <xdr:spPr>
        <a:xfrm flipV="1">
          <a:off x="7861300" y="107365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59690</xdr:rowOff>
    </xdr:from>
    <xdr:to>
      <xdr:col>36</xdr:col>
      <xdr:colOff>165100</xdr:colOff>
      <xdr:row>62</xdr:row>
      <xdr:rowOff>161290</xdr:rowOff>
    </xdr:to>
    <xdr:sp macro="" textlink="">
      <xdr:nvSpPr>
        <xdr:cNvPr id="254" name="楕円 253">
          <a:extLst>
            <a:ext uri="{FF2B5EF4-FFF2-40B4-BE49-F238E27FC236}">
              <a16:creationId xmlns:a16="http://schemas.microsoft.com/office/drawing/2014/main" id="{55BB3CEC-D247-4392-A77F-26E3BB4F59EF}"/>
            </a:ext>
          </a:extLst>
        </xdr:cNvPr>
        <xdr:cNvSpPr/>
      </xdr:nvSpPr>
      <xdr:spPr>
        <a:xfrm>
          <a:off x="6921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110490</xdr:rowOff>
    </xdr:from>
    <xdr:to>
      <xdr:col>41</xdr:col>
      <xdr:colOff>50800</xdr:colOff>
      <xdr:row>62</xdr:row>
      <xdr:rowOff>112395</xdr:rowOff>
    </xdr:to>
    <xdr:cxnSp macro="">
      <xdr:nvCxnSpPr>
        <xdr:cNvPr id="255" name="直線コネクタ 254">
          <a:extLst>
            <a:ext uri="{FF2B5EF4-FFF2-40B4-BE49-F238E27FC236}">
              <a16:creationId xmlns:a16="http://schemas.microsoft.com/office/drawing/2014/main" id="{54177096-FE99-40C6-9167-BBFD938EBB10}"/>
            </a:ext>
          </a:extLst>
        </xdr:cNvPr>
        <xdr:cNvCxnSpPr/>
      </xdr:nvCxnSpPr>
      <xdr:spPr>
        <a:xfrm>
          <a:off x="6972300" y="107403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1713A15B-42D1-49B1-A880-C7809D487058}"/>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034D45C0-CF62-4D3F-9420-E7915E1897D9}"/>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513EF600-68B7-4B16-8454-8555175E6C92}"/>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3B43D6D0-43EF-4E29-B134-56E8A6DC06FC}"/>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4462</xdr:rowOff>
    </xdr:from>
    <xdr:ext cx="469744" cy="259045"/>
    <xdr:sp macro="" textlink="">
      <xdr:nvSpPr>
        <xdr:cNvPr id="260" name="n_1mainValue【体育館・プール】&#10;一人当たり面積">
          <a:extLst>
            <a:ext uri="{FF2B5EF4-FFF2-40B4-BE49-F238E27FC236}">
              <a16:creationId xmlns:a16="http://schemas.microsoft.com/office/drawing/2014/main" id="{1A55F0F5-A37D-44C7-AB42-FA030E02D1E0}"/>
            </a:ext>
          </a:extLst>
        </xdr:cNvPr>
        <xdr:cNvSpPr txBox="1"/>
      </xdr:nvSpPr>
      <xdr:spPr>
        <a:xfrm>
          <a:off x="93917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2557</xdr:rowOff>
    </xdr:from>
    <xdr:ext cx="469744" cy="259045"/>
    <xdr:sp macro="" textlink="">
      <xdr:nvSpPr>
        <xdr:cNvPr id="261" name="n_2mainValue【体育館・プール】&#10;一人当たり面積">
          <a:extLst>
            <a:ext uri="{FF2B5EF4-FFF2-40B4-BE49-F238E27FC236}">
              <a16:creationId xmlns:a16="http://schemas.microsoft.com/office/drawing/2014/main" id="{0E65C6E8-4493-4CAF-9D4A-FF33D2CFD492}"/>
            </a:ext>
          </a:extLst>
        </xdr:cNvPr>
        <xdr:cNvSpPr txBox="1"/>
      </xdr:nvSpPr>
      <xdr:spPr>
        <a:xfrm>
          <a:off x="85154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8272</xdr:rowOff>
    </xdr:from>
    <xdr:ext cx="469744" cy="259045"/>
    <xdr:sp macro="" textlink="">
      <xdr:nvSpPr>
        <xdr:cNvPr id="262" name="n_3mainValue【体育館・プール】&#10;一人当たり面積">
          <a:extLst>
            <a:ext uri="{FF2B5EF4-FFF2-40B4-BE49-F238E27FC236}">
              <a16:creationId xmlns:a16="http://schemas.microsoft.com/office/drawing/2014/main" id="{FE4B453B-A75C-40D4-B415-C1B2874662B2}"/>
            </a:ext>
          </a:extLst>
        </xdr:cNvPr>
        <xdr:cNvSpPr txBox="1"/>
      </xdr:nvSpPr>
      <xdr:spPr>
        <a:xfrm>
          <a:off x="7626427" y="1046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152417</xdr:rowOff>
    </xdr:from>
    <xdr:ext cx="469744" cy="259045"/>
    <xdr:sp macro="" textlink="">
      <xdr:nvSpPr>
        <xdr:cNvPr id="263" name="n_4mainValue【体育館・プール】&#10;一人当たり面積">
          <a:extLst>
            <a:ext uri="{FF2B5EF4-FFF2-40B4-BE49-F238E27FC236}">
              <a16:creationId xmlns:a16="http://schemas.microsoft.com/office/drawing/2014/main" id="{2DE7C17D-74BB-4275-BB1F-DD1D7B74BB4A}"/>
            </a:ext>
          </a:extLst>
        </xdr:cNvPr>
        <xdr:cNvSpPr txBox="1"/>
      </xdr:nvSpPr>
      <xdr:spPr>
        <a:xfrm>
          <a:off x="6737427"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FA796F6-1272-4F8D-9EDA-09A970E95BF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57D63CE-DBC5-48A2-84F2-31EDEB5EF7F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7D6763C-0DBF-47DB-B94E-D77158AE43D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5F31A5E-6A15-425B-8AE4-C3BDF546D4C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C48EE0A-A6E2-4BCA-B4DD-5D4BC695676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9275647-0BCF-4256-AB2A-53C997F8A1F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8C4E7CD-8C0C-4C0A-99D6-181E19410E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6227B35-065F-4301-9C0A-0F186ED41D0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E98A125D-B1C5-4A0C-8220-8E88E29FD1F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C3BF1120-C617-4C6A-A536-4367F124A8C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1D9D0050-9A2E-472E-9F57-7DD3BC13C0E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803C8BE6-2C7A-4E8A-8975-56F565677FD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2E8673C9-400E-4693-B4A5-EEA366802B0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80DA906E-58DF-4AD8-847D-786D169122C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F5D16755-11C8-4B01-99E1-A68D010CD89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4016C1B9-CCC1-481E-BAF2-0756074E07A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39E69AFF-3CA2-4122-9849-45BDB33593F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EEC24BE3-D0B7-4BA2-A403-EC3777F3DC4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20048A34-551B-4A1B-B83A-C59A6657216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E8F81295-4141-4F84-ADC6-C8DC2E11651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CB4A3924-597A-4B84-8310-6F601147FAD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1D000866-7029-4E4C-AE8D-3BBE4F13B1F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62607FE0-2F8D-4B60-BC04-7C8A5C68B52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851DDB58-3810-4C3F-820F-DC50C3FEDC8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6FF2F425-EFF9-4323-BE5A-63FC797B3DA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40F586B4-4BA6-4A68-B21B-2AB1332D0AF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81B59C86-88C6-4E53-A198-333BE5E60B3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9F2CD047-D160-48C2-A846-8BFE9CDDB64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9031EBDE-CBD5-4BB2-865A-F41A29DF384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DC420B49-B1E4-4BE0-8E75-88FA83D0C17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61908548-3CBD-4C5B-BDB1-FE39CF63BF8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E8A0C274-79A7-4728-9947-4C2B3E18E5E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B093C49D-089F-4C38-B6FE-8E5C1D97AD7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8A6E4ABF-449F-4DD7-A456-A02DA8E4182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E0F45D7F-8A0C-49B0-82F9-EECA460BB1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6E92D84F-DDCD-48B9-8549-6E4A0082591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2959021C-C79D-4872-A09A-5973AC44D9D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15C010A4-0C14-45E1-9448-8E34D44C9D7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A30E6E19-2CCA-4B0D-B7EE-E1B326BB3F5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742F921B-5F83-49CB-B13B-9938494EA6C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16F15821-9FD2-4FB7-910F-D29F47470B4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EFCE64D3-E172-4BD3-BBF9-202F8D1E0F6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753A1D23-57BA-4493-B336-AAAD4F116A3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C976A5CA-272C-4FA0-85F4-3B245F84817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72271A88-7E73-4C1E-BA4A-D207B64D4D4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10E750BB-4F6C-4A8A-A7C2-38F4FAB56BC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F21E3E2E-DB27-4A6F-86E3-9E6862870A1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79C35AB1-052D-4932-A2BC-34497624361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331D80F9-9A31-47C6-8091-9B4D1B8666C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8632BF7A-DC7F-425B-B1EE-0DAAF61BB27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5969C7DF-8315-4711-9C6A-9963D90389C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A3EBEC9F-788F-4790-85C3-E3800F61F15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8F762F51-B83C-40AF-B029-43522301CA7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D6BB2B3C-7754-49FA-AE86-B0A2B0FB15B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D5D79E70-4FA4-4F27-B623-9955B12B349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BBB06561-7787-4DF9-8A53-F8E742FAC42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AA47E32F-C201-496A-B866-D365CE23F65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321" name="直線コネクタ 320">
          <a:extLst>
            <a:ext uri="{FF2B5EF4-FFF2-40B4-BE49-F238E27FC236}">
              <a16:creationId xmlns:a16="http://schemas.microsoft.com/office/drawing/2014/main" id="{3E5ABC84-EB58-44F1-88A2-D7D905743168}"/>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322" name="【一般廃棄物処理施設】&#10;有形固定資産減価償却率最小値テキスト">
          <a:extLst>
            <a:ext uri="{FF2B5EF4-FFF2-40B4-BE49-F238E27FC236}">
              <a16:creationId xmlns:a16="http://schemas.microsoft.com/office/drawing/2014/main" id="{C6A85ACB-A3B3-4BB5-BB33-3AD17D145007}"/>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323" name="直線コネクタ 322">
          <a:extLst>
            <a:ext uri="{FF2B5EF4-FFF2-40B4-BE49-F238E27FC236}">
              <a16:creationId xmlns:a16="http://schemas.microsoft.com/office/drawing/2014/main" id="{62856906-46FE-40B2-8391-8C248AFFB7A8}"/>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0E37A4D0-5C6B-4181-A072-ACB09C40CBBA}"/>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325" name="直線コネクタ 324">
          <a:extLst>
            <a:ext uri="{FF2B5EF4-FFF2-40B4-BE49-F238E27FC236}">
              <a16:creationId xmlns:a16="http://schemas.microsoft.com/office/drawing/2014/main" id="{1822FF7D-0179-4833-A4E3-C50022D974C7}"/>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802B6942-8C03-4305-86FB-1FE5653632D3}"/>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327" name="フローチャート: 判断 326">
          <a:extLst>
            <a:ext uri="{FF2B5EF4-FFF2-40B4-BE49-F238E27FC236}">
              <a16:creationId xmlns:a16="http://schemas.microsoft.com/office/drawing/2014/main" id="{DBE2E30F-84A3-4094-B2C7-3ABF4E979FDB}"/>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328" name="フローチャート: 判断 327">
          <a:extLst>
            <a:ext uri="{FF2B5EF4-FFF2-40B4-BE49-F238E27FC236}">
              <a16:creationId xmlns:a16="http://schemas.microsoft.com/office/drawing/2014/main" id="{8B834AE7-1094-4ABA-96D1-BFD322A0F760}"/>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329" name="フローチャート: 判断 328">
          <a:extLst>
            <a:ext uri="{FF2B5EF4-FFF2-40B4-BE49-F238E27FC236}">
              <a16:creationId xmlns:a16="http://schemas.microsoft.com/office/drawing/2014/main" id="{6B853A2C-7887-4830-ABEC-D02481B6053C}"/>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330" name="フローチャート: 判断 329">
          <a:extLst>
            <a:ext uri="{FF2B5EF4-FFF2-40B4-BE49-F238E27FC236}">
              <a16:creationId xmlns:a16="http://schemas.microsoft.com/office/drawing/2014/main" id="{1DA558A5-3694-4120-9405-9A0B481DBBCE}"/>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331" name="フローチャート: 判断 330">
          <a:extLst>
            <a:ext uri="{FF2B5EF4-FFF2-40B4-BE49-F238E27FC236}">
              <a16:creationId xmlns:a16="http://schemas.microsoft.com/office/drawing/2014/main" id="{72831E76-D634-4585-8FE3-F774DC449758}"/>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98B0BCFD-78E7-41E9-A0B6-2BE53C336C1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EA61AB8-423D-4BAD-95F2-CD6A8A87FDB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C3D4A766-0C40-4A00-9178-762B149B0E6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F9F0FDCE-2DA6-456B-BE8D-0812B343124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955D6301-6F96-4773-9185-B1AF4702468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97246</xdr:rowOff>
    </xdr:from>
    <xdr:to>
      <xdr:col>85</xdr:col>
      <xdr:colOff>177800</xdr:colOff>
      <xdr:row>41</xdr:row>
      <xdr:rowOff>27396</xdr:rowOff>
    </xdr:to>
    <xdr:sp macro="" textlink="">
      <xdr:nvSpPr>
        <xdr:cNvPr id="337" name="楕円 336">
          <a:extLst>
            <a:ext uri="{FF2B5EF4-FFF2-40B4-BE49-F238E27FC236}">
              <a16:creationId xmlns:a16="http://schemas.microsoft.com/office/drawing/2014/main" id="{F88FDF39-2A4A-4A28-A231-884CF537E0AE}"/>
            </a:ext>
          </a:extLst>
        </xdr:cNvPr>
        <xdr:cNvSpPr/>
      </xdr:nvSpPr>
      <xdr:spPr>
        <a:xfrm>
          <a:off x="162687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75673</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98B81B2F-36C5-40CC-AA66-249AC5E578EC}"/>
            </a:ext>
          </a:extLst>
        </xdr:cNvPr>
        <xdr:cNvSpPr txBox="1"/>
      </xdr:nvSpPr>
      <xdr:spPr>
        <a:xfrm>
          <a:off x="16357600"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77651</xdr:rowOff>
    </xdr:from>
    <xdr:to>
      <xdr:col>81</xdr:col>
      <xdr:colOff>101600</xdr:colOff>
      <xdr:row>41</xdr:row>
      <xdr:rowOff>7801</xdr:rowOff>
    </xdr:to>
    <xdr:sp macro="" textlink="">
      <xdr:nvSpPr>
        <xdr:cNvPr id="339" name="楕円 338">
          <a:extLst>
            <a:ext uri="{FF2B5EF4-FFF2-40B4-BE49-F238E27FC236}">
              <a16:creationId xmlns:a16="http://schemas.microsoft.com/office/drawing/2014/main" id="{59897004-3BEC-4B06-AA5D-D2AC1D180786}"/>
            </a:ext>
          </a:extLst>
        </xdr:cNvPr>
        <xdr:cNvSpPr/>
      </xdr:nvSpPr>
      <xdr:spPr>
        <a:xfrm>
          <a:off x="154305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128451</xdr:rowOff>
    </xdr:from>
    <xdr:to>
      <xdr:col>85</xdr:col>
      <xdr:colOff>127000</xdr:colOff>
      <xdr:row>40</xdr:row>
      <xdr:rowOff>148046</xdr:rowOff>
    </xdr:to>
    <xdr:cxnSp macro="">
      <xdr:nvCxnSpPr>
        <xdr:cNvPr id="340" name="直線コネクタ 339">
          <a:extLst>
            <a:ext uri="{FF2B5EF4-FFF2-40B4-BE49-F238E27FC236}">
              <a16:creationId xmlns:a16="http://schemas.microsoft.com/office/drawing/2014/main" id="{1565EDB9-E041-4FD8-900B-76576E14E10E}"/>
            </a:ext>
          </a:extLst>
        </xdr:cNvPr>
        <xdr:cNvCxnSpPr/>
      </xdr:nvCxnSpPr>
      <xdr:spPr>
        <a:xfrm>
          <a:off x="15481300" y="6986451"/>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58057</xdr:rowOff>
    </xdr:from>
    <xdr:to>
      <xdr:col>76</xdr:col>
      <xdr:colOff>165100</xdr:colOff>
      <xdr:row>40</xdr:row>
      <xdr:rowOff>159657</xdr:rowOff>
    </xdr:to>
    <xdr:sp macro="" textlink="">
      <xdr:nvSpPr>
        <xdr:cNvPr id="341" name="楕円 340">
          <a:extLst>
            <a:ext uri="{FF2B5EF4-FFF2-40B4-BE49-F238E27FC236}">
              <a16:creationId xmlns:a16="http://schemas.microsoft.com/office/drawing/2014/main" id="{6D9BAC36-AC9D-42DE-9FF5-CA72366CCC90}"/>
            </a:ext>
          </a:extLst>
        </xdr:cNvPr>
        <xdr:cNvSpPr/>
      </xdr:nvSpPr>
      <xdr:spPr>
        <a:xfrm>
          <a:off x="14541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108857</xdr:rowOff>
    </xdr:from>
    <xdr:to>
      <xdr:col>81</xdr:col>
      <xdr:colOff>50800</xdr:colOff>
      <xdr:row>40</xdr:row>
      <xdr:rowOff>128451</xdr:rowOff>
    </xdr:to>
    <xdr:cxnSp macro="">
      <xdr:nvCxnSpPr>
        <xdr:cNvPr id="342" name="直線コネクタ 341">
          <a:extLst>
            <a:ext uri="{FF2B5EF4-FFF2-40B4-BE49-F238E27FC236}">
              <a16:creationId xmlns:a16="http://schemas.microsoft.com/office/drawing/2014/main" id="{3D7168E5-9D46-4FCA-89BB-CEC7AA25356E}"/>
            </a:ext>
          </a:extLst>
        </xdr:cNvPr>
        <xdr:cNvCxnSpPr/>
      </xdr:nvCxnSpPr>
      <xdr:spPr>
        <a:xfrm>
          <a:off x="14592300" y="696685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49893</xdr:rowOff>
    </xdr:from>
    <xdr:to>
      <xdr:col>72</xdr:col>
      <xdr:colOff>38100</xdr:colOff>
      <xdr:row>40</xdr:row>
      <xdr:rowOff>151493</xdr:rowOff>
    </xdr:to>
    <xdr:sp macro="" textlink="">
      <xdr:nvSpPr>
        <xdr:cNvPr id="343" name="楕円 342">
          <a:extLst>
            <a:ext uri="{FF2B5EF4-FFF2-40B4-BE49-F238E27FC236}">
              <a16:creationId xmlns:a16="http://schemas.microsoft.com/office/drawing/2014/main" id="{10DBBBE6-474E-484C-8B17-3AA4A2FB7517}"/>
            </a:ext>
          </a:extLst>
        </xdr:cNvPr>
        <xdr:cNvSpPr/>
      </xdr:nvSpPr>
      <xdr:spPr>
        <a:xfrm>
          <a:off x="13652500" y="69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100693</xdr:rowOff>
    </xdr:from>
    <xdr:to>
      <xdr:col>76</xdr:col>
      <xdr:colOff>114300</xdr:colOff>
      <xdr:row>40</xdr:row>
      <xdr:rowOff>108857</xdr:rowOff>
    </xdr:to>
    <xdr:cxnSp macro="">
      <xdr:nvCxnSpPr>
        <xdr:cNvPr id="344" name="直線コネクタ 343">
          <a:extLst>
            <a:ext uri="{FF2B5EF4-FFF2-40B4-BE49-F238E27FC236}">
              <a16:creationId xmlns:a16="http://schemas.microsoft.com/office/drawing/2014/main" id="{D2AA2B32-3CCE-43F9-8540-7A0DAD5B6B87}"/>
            </a:ext>
          </a:extLst>
        </xdr:cNvPr>
        <xdr:cNvCxnSpPr/>
      </xdr:nvCxnSpPr>
      <xdr:spPr>
        <a:xfrm>
          <a:off x="13703300" y="695869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38463</xdr:rowOff>
    </xdr:from>
    <xdr:to>
      <xdr:col>67</xdr:col>
      <xdr:colOff>101600</xdr:colOff>
      <xdr:row>40</xdr:row>
      <xdr:rowOff>140063</xdr:rowOff>
    </xdr:to>
    <xdr:sp macro="" textlink="">
      <xdr:nvSpPr>
        <xdr:cNvPr id="345" name="楕円 344">
          <a:extLst>
            <a:ext uri="{FF2B5EF4-FFF2-40B4-BE49-F238E27FC236}">
              <a16:creationId xmlns:a16="http://schemas.microsoft.com/office/drawing/2014/main" id="{D6FC0311-73DE-4ACE-959C-4E75DBDCB6F9}"/>
            </a:ext>
          </a:extLst>
        </xdr:cNvPr>
        <xdr:cNvSpPr/>
      </xdr:nvSpPr>
      <xdr:spPr>
        <a:xfrm>
          <a:off x="12763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89263</xdr:rowOff>
    </xdr:from>
    <xdr:to>
      <xdr:col>71</xdr:col>
      <xdr:colOff>177800</xdr:colOff>
      <xdr:row>40</xdr:row>
      <xdr:rowOff>100693</xdr:rowOff>
    </xdr:to>
    <xdr:cxnSp macro="">
      <xdr:nvCxnSpPr>
        <xdr:cNvPr id="346" name="直線コネクタ 345">
          <a:extLst>
            <a:ext uri="{FF2B5EF4-FFF2-40B4-BE49-F238E27FC236}">
              <a16:creationId xmlns:a16="http://schemas.microsoft.com/office/drawing/2014/main" id="{B1FF1529-E75B-4056-A819-C2236DC277CB}"/>
            </a:ext>
          </a:extLst>
        </xdr:cNvPr>
        <xdr:cNvCxnSpPr/>
      </xdr:nvCxnSpPr>
      <xdr:spPr>
        <a:xfrm>
          <a:off x="12814300" y="694726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E21ECF48-3C45-406F-9AA6-365F70BC5693}"/>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4DDE6750-39B5-432F-86E2-A60A59071858}"/>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CF54C853-CF46-4437-9939-05D65D364534}"/>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D94ADBA5-97FF-400C-8ED9-2FC63B337F24}"/>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170378</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5F5E2A8C-4C1D-4255-939B-124AD9DDFE1A}"/>
            </a:ext>
          </a:extLst>
        </xdr:cNvPr>
        <xdr:cNvSpPr txBox="1"/>
      </xdr:nvSpPr>
      <xdr:spPr>
        <a:xfrm>
          <a:off x="15266044" y="70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150784</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0CA0FA34-E2AC-44BD-A4F1-165B772E1934}"/>
            </a:ext>
          </a:extLst>
        </xdr:cNvPr>
        <xdr:cNvSpPr txBox="1"/>
      </xdr:nvSpPr>
      <xdr:spPr>
        <a:xfrm>
          <a:off x="14389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142620</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BDC5D788-9CF3-42F0-BE2B-063D6C67DFCF}"/>
            </a:ext>
          </a:extLst>
        </xdr:cNvPr>
        <xdr:cNvSpPr txBox="1"/>
      </xdr:nvSpPr>
      <xdr:spPr>
        <a:xfrm>
          <a:off x="13500744" y="700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131190</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DF678B8A-1B46-42CE-BCCE-197214DCE30C}"/>
            </a:ext>
          </a:extLst>
        </xdr:cNvPr>
        <xdr:cNvSpPr txBox="1"/>
      </xdr:nvSpPr>
      <xdr:spPr>
        <a:xfrm>
          <a:off x="12611744"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AEDE6F9A-7C90-4703-81FC-9C01D468D9C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6CE01879-2FE7-45AD-8DE4-9710BE93B37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1AE129EF-AA9D-4238-A72C-EDA40664AD5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4EB3ED5F-BA19-49A5-BA1F-164F17EA81D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9398E43A-0811-4AB9-B9B4-24E6D3D67DE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89A40178-119F-44E0-8C1F-4133195974E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914B225B-89E0-455F-8A3E-EB67F3E5DD8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3BD1B85E-E921-48FE-8968-D2CD5EE1671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FE93E0AA-4497-42A7-A01B-4BA0CB97FF9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60909F2A-59E3-4F84-A3E5-2CE06C40311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B42DF237-6956-4352-816C-D1380DB9AA2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6E528A39-A239-4207-925F-90F30F2DCC1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2DCA0D63-553E-4733-9AC7-BC8EAB8602F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F5D8006E-9CF8-46B0-B3A4-9BE83F00E45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BE01DEE5-4CE2-4ECD-AB56-F78E31A591F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0" name="テキスト ボックス 369">
          <a:extLst>
            <a:ext uri="{FF2B5EF4-FFF2-40B4-BE49-F238E27FC236}">
              <a16:creationId xmlns:a16="http://schemas.microsoft.com/office/drawing/2014/main" id="{904AFF85-07D3-4527-B0CB-844A8B97AEF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1B519EE2-7951-4B8C-AAE0-700A712C1BD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2" name="テキスト ボックス 371">
          <a:extLst>
            <a:ext uri="{FF2B5EF4-FFF2-40B4-BE49-F238E27FC236}">
              <a16:creationId xmlns:a16="http://schemas.microsoft.com/office/drawing/2014/main" id="{9CCB094D-0DA1-430A-A5C4-62D6935B1EFD}"/>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3AC38E38-AB69-4B39-BA5C-BF7DB1BA70C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a:extLst>
            <a:ext uri="{FF2B5EF4-FFF2-40B4-BE49-F238E27FC236}">
              <a16:creationId xmlns:a16="http://schemas.microsoft.com/office/drawing/2014/main" id="{47CA7E6B-EF85-4362-A425-5D9DD4E52E6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C0B1BC2D-36F2-4067-A32D-5777CEBDABB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376" name="直線コネクタ 375">
          <a:extLst>
            <a:ext uri="{FF2B5EF4-FFF2-40B4-BE49-F238E27FC236}">
              <a16:creationId xmlns:a16="http://schemas.microsoft.com/office/drawing/2014/main" id="{4C043EF1-69A5-43D5-A66B-CDC2478C4544}"/>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377" name="【一般廃棄物処理施設】&#10;一人当たり有形固定資産（償却資産）額最小値テキスト">
          <a:extLst>
            <a:ext uri="{FF2B5EF4-FFF2-40B4-BE49-F238E27FC236}">
              <a16:creationId xmlns:a16="http://schemas.microsoft.com/office/drawing/2014/main" id="{61F209B6-AC9E-4911-ACC0-D0B8DAC90E8D}"/>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378" name="直線コネクタ 377">
          <a:extLst>
            <a:ext uri="{FF2B5EF4-FFF2-40B4-BE49-F238E27FC236}">
              <a16:creationId xmlns:a16="http://schemas.microsoft.com/office/drawing/2014/main" id="{38409121-B47A-434B-ADC4-5D8BE5FA1E30}"/>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379" name="【一般廃棄物処理施設】&#10;一人当たり有形固定資産（償却資産）額最大値テキスト">
          <a:extLst>
            <a:ext uri="{FF2B5EF4-FFF2-40B4-BE49-F238E27FC236}">
              <a16:creationId xmlns:a16="http://schemas.microsoft.com/office/drawing/2014/main" id="{C444AA91-B330-4416-8457-96CF0DFCF066}"/>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380" name="直線コネクタ 379">
          <a:extLst>
            <a:ext uri="{FF2B5EF4-FFF2-40B4-BE49-F238E27FC236}">
              <a16:creationId xmlns:a16="http://schemas.microsoft.com/office/drawing/2014/main" id="{48189C92-4F8C-48BF-9224-B3896CB84732}"/>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381" name="【一般廃棄物処理施設】&#10;一人当たり有形固定資産（償却資産）額平均値テキスト">
          <a:extLst>
            <a:ext uri="{FF2B5EF4-FFF2-40B4-BE49-F238E27FC236}">
              <a16:creationId xmlns:a16="http://schemas.microsoft.com/office/drawing/2014/main" id="{018050F9-0B89-4CC0-8535-50A9ACD4595E}"/>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382" name="フローチャート: 判断 381">
          <a:extLst>
            <a:ext uri="{FF2B5EF4-FFF2-40B4-BE49-F238E27FC236}">
              <a16:creationId xmlns:a16="http://schemas.microsoft.com/office/drawing/2014/main" id="{8C7AEF76-09FB-46C9-AF8D-E11F6B0AD3FF}"/>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383" name="フローチャート: 判断 382">
          <a:extLst>
            <a:ext uri="{FF2B5EF4-FFF2-40B4-BE49-F238E27FC236}">
              <a16:creationId xmlns:a16="http://schemas.microsoft.com/office/drawing/2014/main" id="{712BE24E-F2D1-470C-A0AB-F90E5259F168}"/>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384" name="フローチャート: 判断 383">
          <a:extLst>
            <a:ext uri="{FF2B5EF4-FFF2-40B4-BE49-F238E27FC236}">
              <a16:creationId xmlns:a16="http://schemas.microsoft.com/office/drawing/2014/main" id="{0FEDC95B-599C-4302-89EE-84B1A3B9B435}"/>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385" name="フローチャート: 判断 384">
          <a:extLst>
            <a:ext uri="{FF2B5EF4-FFF2-40B4-BE49-F238E27FC236}">
              <a16:creationId xmlns:a16="http://schemas.microsoft.com/office/drawing/2014/main" id="{9591219A-C460-4AC3-9DF5-70E8AF12F9DD}"/>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386" name="フローチャート: 判断 385">
          <a:extLst>
            <a:ext uri="{FF2B5EF4-FFF2-40B4-BE49-F238E27FC236}">
              <a16:creationId xmlns:a16="http://schemas.microsoft.com/office/drawing/2014/main" id="{DCE925EB-70AA-416B-AE90-47ADE780BBBE}"/>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1ABF2A8E-D9EA-4FEA-902C-CB5BCCCCC66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8F2D445F-A02D-4A41-B525-4AA3EB63409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A31506FD-BC63-428F-BB43-CD5EF83F83A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EBBBE3D6-4F7B-47FC-A249-EACCA2B922F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C2F588A3-666A-4C03-9510-B3B5B030A27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77000</xdr:rowOff>
    </xdr:from>
    <xdr:to>
      <xdr:col>116</xdr:col>
      <xdr:colOff>114300</xdr:colOff>
      <xdr:row>38</xdr:row>
      <xdr:rowOff>7150</xdr:rowOff>
    </xdr:to>
    <xdr:sp macro="" textlink="">
      <xdr:nvSpPr>
        <xdr:cNvPr id="392" name="楕円 391">
          <a:extLst>
            <a:ext uri="{FF2B5EF4-FFF2-40B4-BE49-F238E27FC236}">
              <a16:creationId xmlns:a16="http://schemas.microsoft.com/office/drawing/2014/main" id="{F447C2DE-FCE2-4A91-803B-AF245E718AAB}"/>
            </a:ext>
          </a:extLst>
        </xdr:cNvPr>
        <xdr:cNvSpPr/>
      </xdr:nvSpPr>
      <xdr:spPr>
        <a:xfrm>
          <a:off x="22110700" y="64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99877</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D5F3615C-76BB-4681-849F-8DF58F3FFAA4}"/>
            </a:ext>
          </a:extLst>
        </xdr:cNvPr>
        <xdr:cNvSpPr txBox="1"/>
      </xdr:nvSpPr>
      <xdr:spPr>
        <a:xfrm>
          <a:off x="22199600" y="6272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79478</xdr:rowOff>
    </xdr:from>
    <xdr:to>
      <xdr:col>112</xdr:col>
      <xdr:colOff>38100</xdr:colOff>
      <xdr:row>38</xdr:row>
      <xdr:rowOff>9627</xdr:rowOff>
    </xdr:to>
    <xdr:sp macro="" textlink="">
      <xdr:nvSpPr>
        <xdr:cNvPr id="394" name="楕円 393">
          <a:extLst>
            <a:ext uri="{FF2B5EF4-FFF2-40B4-BE49-F238E27FC236}">
              <a16:creationId xmlns:a16="http://schemas.microsoft.com/office/drawing/2014/main" id="{9E7B8633-34A6-4371-A29C-067AA145A219}"/>
            </a:ext>
          </a:extLst>
        </xdr:cNvPr>
        <xdr:cNvSpPr/>
      </xdr:nvSpPr>
      <xdr:spPr>
        <a:xfrm>
          <a:off x="21272500" y="64231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127800</xdr:rowOff>
    </xdr:from>
    <xdr:to>
      <xdr:col>116</xdr:col>
      <xdr:colOff>63500</xdr:colOff>
      <xdr:row>37</xdr:row>
      <xdr:rowOff>130278</xdr:rowOff>
    </xdr:to>
    <xdr:cxnSp macro="">
      <xdr:nvCxnSpPr>
        <xdr:cNvPr id="395" name="直線コネクタ 394">
          <a:extLst>
            <a:ext uri="{FF2B5EF4-FFF2-40B4-BE49-F238E27FC236}">
              <a16:creationId xmlns:a16="http://schemas.microsoft.com/office/drawing/2014/main" id="{440174E4-1DB7-41DE-B8B1-D37E29447750}"/>
            </a:ext>
          </a:extLst>
        </xdr:cNvPr>
        <xdr:cNvCxnSpPr/>
      </xdr:nvCxnSpPr>
      <xdr:spPr>
        <a:xfrm flipV="1">
          <a:off x="21323300" y="6471450"/>
          <a:ext cx="838200" cy="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80150</xdr:rowOff>
    </xdr:from>
    <xdr:to>
      <xdr:col>107</xdr:col>
      <xdr:colOff>101600</xdr:colOff>
      <xdr:row>38</xdr:row>
      <xdr:rowOff>10300</xdr:rowOff>
    </xdr:to>
    <xdr:sp macro="" textlink="">
      <xdr:nvSpPr>
        <xdr:cNvPr id="396" name="楕円 395">
          <a:extLst>
            <a:ext uri="{FF2B5EF4-FFF2-40B4-BE49-F238E27FC236}">
              <a16:creationId xmlns:a16="http://schemas.microsoft.com/office/drawing/2014/main" id="{0C335033-3356-4EB3-A432-157D3B5214C9}"/>
            </a:ext>
          </a:extLst>
        </xdr:cNvPr>
        <xdr:cNvSpPr/>
      </xdr:nvSpPr>
      <xdr:spPr>
        <a:xfrm>
          <a:off x="20383500" y="642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130278</xdr:rowOff>
    </xdr:from>
    <xdr:to>
      <xdr:col>111</xdr:col>
      <xdr:colOff>177800</xdr:colOff>
      <xdr:row>37</xdr:row>
      <xdr:rowOff>130950</xdr:rowOff>
    </xdr:to>
    <xdr:cxnSp macro="">
      <xdr:nvCxnSpPr>
        <xdr:cNvPr id="397" name="直線コネクタ 396">
          <a:extLst>
            <a:ext uri="{FF2B5EF4-FFF2-40B4-BE49-F238E27FC236}">
              <a16:creationId xmlns:a16="http://schemas.microsoft.com/office/drawing/2014/main" id="{309F2EA2-8FB0-4988-8CE9-ED0340C32FC4}"/>
            </a:ext>
          </a:extLst>
        </xdr:cNvPr>
        <xdr:cNvCxnSpPr/>
      </xdr:nvCxnSpPr>
      <xdr:spPr>
        <a:xfrm flipV="1">
          <a:off x="20434300" y="6473928"/>
          <a:ext cx="889000" cy="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98378</xdr:rowOff>
    </xdr:from>
    <xdr:to>
      <xdr:col>102</xdr:col>
      <xdr:colOff>165100</xdr:colOff>
      <xdr:row>38</xdr:row>
      <xdr:rowOff>28528</xdr:rowOff>
    </xdr:to>
    <xdr:sp macro="" textlink="">
      <xdr:nvSpPr>
        <xdr:cNvPr id="398" name="楕円 397">
          <a:extLst>
            <a:ext uri="{FF2B5EF4-FFF2-40B4-BE49-F238E27FC236}">
              <a16:creationId xmlns:a16="http://schemas.microsoft.com/office/drawing/2014/main" id="{5FBFE0B2-D258-4BCE-9917-13464EB60C6C}"/>
            </a:ext>
          </a:extLst>
        </xdr:cNvPr>
        <xdr:cNvSpPr/>
      </xdr:nvSpPr>
      <xdr:spPr>
        <a:xfrm>
          <a:off x="19494500" y="644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130950</xdr:rowOff>
    </xdr:from>
    <xdr:to>
      <xdr:col>107</xdr:col>
      <xdr:colOff>50800</xdr:colOff>
      <xdr:row>37</xdr:row>
      <xdr:rowOff>149178</xdr:rowOff>
    </xdr:to>
    <xdr:cxnSp macro="">
      <xdr:nvCxnSpPr>
        <xdr:cNvPr id="399" name="直線コネクタ 398">
          <a:extLst>
            <a:ext uri="{FF2B5EF4-FFF2-40B4-BE49-F238E27FC236}">
              <a16:creationId xmlns:a16="http://schemas.microsoft.com/office/drawing/2014/main" id="{AC668688-C0DE-46F3-B67F-6254BC7CFA4B}"/>
            </a:ext>
          </a:extLst>
        </xdr:cNvPr>
        <xdr:cNvCxnSpPr/>
      </xdr:nvCxnSpPr>
      <xdr:spPr>
        <a:xfrm flipV="1">
          <a:off x="19545300" y="6474600"/>
          <a:ext cx="889000" cy="1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99169</xdr:rowOff>
    </xdr:from>
    <xdr:to>
      <xdr:col>98</xdr:col>
      <xdr:colOff>38100</xdr:colOff>
      <xdr:row>38</xdr:row>
      <xdr:rowOff>29319</xdr:rowOff>
    </xdr:to>
    <xdr:sp macro="" textlink="">
      <xdr:nvSpPr>
        <xdr:cNvPr id="400" name="楕円 399">
          <a:extLst>
            <a:ext uri="{FF2B5EF4-FFF2-40B4-BE49-F238E27FC236}">
              <a16:creationId xmlns:a16="http://schemas.microsoft.com/office/drawing/2014/main" id="{003FD7E1-4BC1-4A2E-9BF3-312565580DEF}"/>
            </a:ext>
          </a:extLst>
        </xdr:cNvPr>
        <xdr:cNvSpPr/>
      </xdr:nvSpPr>
      <xdr:spPr>
        <a:xfrm>
          <a:off x="18605500" y="644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149178</xdr:rowOff>
    </xdr:from>
    <xdr:to>
      <xdr:col>102</xdr:col>
      <xdr:colOff>114300</xdr:colOff>
      <xdr:row>37</xdr:row>
      <xdr:rowOff>149969</xdr:rowOff>
    </xdr:to>
    <xdr:cxnSp macro="">
      <xdr:nvCxnSpPr>
        <xdr:cNvPr id="401" name="直線コネクタ 400">
          <a:extLst>
            <a:ext uri="{FF2B5EF4-FFF2-40B4-BE49-F238E27FC236}">
              <a16:creationId xmlns:a16="http://schemas.microsoft.com/office/drawing/2014/main" id="{2C088C9E-59E1-4363-A947-E1CF5AD0B01B}"/>
            </a:ext>
          </a:extLst>
        </xdr:cNvPr>
        <xdr:cNvCxnSpPr/>
      </xdr:nvCxnSpPr>
      <xdr:spPr>
        <a:xfrm flipV="1">
          <a:off x="18656300" y="6492828"/>
          <a:ext cx="889000" cy="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402" name="n_1aveValue【一般廃棄物処理施設】&#10;一人当たり有形固定資産（償却資産）額">
          <a:extLst>
            <a:ext uri="{FF2B5EF4-FFF2-40B4-BE49-F238E27FC236}">
              <a16:creationId xmlns:a16="http://schemas.microsoft.com/office/drawing/2014/main" id="{81F8FE9E-6012-48D5-9C62-901957235C66}"/>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403" name="n_2aveValue【一般廃棄物処理施設】&#10;一人当たり有形固定資産（償却資産）額">
          <a:extLst>
            <a:ext uri="{FF2B5EF4-FFF2-40B4-BE49-F238E27FC236}">
              <a16:creationId xmlns:a16="http://schemas.microsoft.com/office/drawing/2014/main" id="{25C286CC-8590-4971-9A89-49B3EA3E6712}"/>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404" name="n_3aveValue【一般廃棄物処理施設】&#10;一人当たり有形固定資産（償却資産）額">
          <a:extLst>
            <a:ext uri="{FF2B5EF4-FFF2-40B4-BE49-F238E27FC236}">
              <a16:creationId xmlns:a16="http://schemas.microsoft.com/office/drawing/2014/main" id="{9F7C45FE-07CF-4B8C-B409-FA2141331CA9}"/>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88492</xdr:rowOff>
    </xdr:from>
    <xdr:ext cx="534377" cy="259045"/>
    <xdr:sp macro="" textlink="">
      <xdr:nvSpPr>
        <xdr:cNvPr id="405" name="n_4aveValue【一般廃棄物処理施設】&#10;一人当たり有形固定資産（償却資産）額">
          <a:extLst>
            <a:ext uri="{FF2B5EF4-FFF2-40B4-BE49-F238E27FC236}">
              <a16:creationId xmlns:a16="http://schemas.microsoft.com/office/drawing/2014/main" id="{1487379C-DA73-46E9-AD33-8180D678D7CE}"/>
            </a:ext>
          </a:extLst>
        </xdr:cNvPr>
        <xdr:cNvSpPr txBox="1"/>
      </xdr:nvSpPr>
      <xdr:spPr>
        <a:xfrm>
          <a:off x="18389111" y="677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26155</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17CE519D-D908-4C28-ACF4-1346FD14C88F}"/>
            </a:ext>
          </a:extLst>
        </xdr:cNvPr>
        <xdr:cNvSpPr txBox="1"/>
      </xdr:nvSpPr>
      <xdr:spPr>
        <a:xfrm>
          <a:off x="21011095" y="6198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26827</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5C04ED12-8720-4BA1-A95B-C8AC5DC82DC5}"/>
            </a:ext>
          </a:extLst>
        </xdr:cNvPr>
        <xdr:cNvSpPr txBox="1"/>
      </xdr:nvSpPr>
      <xdr:spPr>
        <a:xfrm>
          <a:off x="20134795" y="6199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45055</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91ED762B-DF35-4015-A67D-9AC1FDCAD796}"/>
            </a:ext>
          </a:extLst>
        </xdr:cNvPr>
        <xdr:cNvSpPr txBox="1"/>
      </xdr:nvSpPr>
      <xdr:spPr>
        <a:xfrm>
          <a:off x="19245795" y="621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45846</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66F29F60-9E61-4426-8B97-45B7BE5B3786}"/>
            </a:ext>
          </a:extLst>
        </xdr:cNvPr>
        <xdr:cNvSpPr txBox="1"/>
      </xdr:nvSpPr>
      <xdr:spPr>
        <a:xfrm>
          <a:off x="18356795" y="621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C1C93B40-EE36-4D01-A610-0E9162EEF63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616EB719-46A8-4E1E-B2B8-B13E336BB3C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0CFAD19C-1C5F-4576-A2B9-615BA05DA43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24C2CF64-0FF7-46B8-A74F-9F4C669AD06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DA340793-F463-4B42-AFAC-5FF2A5CCC68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9368A0A8-BF44-4697-95FB-751CD92CD34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B13AC079-A7BC-4F09-859D-5537D29D63E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F0C54103-2BDF-42E5-AAAA-671B0A760651}"/>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8" name="正方形/長方形 417">
          <a:extLst>
            <a:ext uri="{FF2B5EF4-FFF2-40B4-BE49-F238E27FC236}">
              <a16:creationId xmlns:a16="http://schemas.microsoft.com/office/drawing/2014/main" id="{C6F8EAE0-9EE2-4E63-9163-B1F4EC2575F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9" name="正方形/長方形 418">
          <a:extLst>
            <a:ext uri="{FF2B5EF4-FFF2-40B4-BE49-F238E27FC236}">
              <a16:creationId xmlns:a16="http://schemas.microsoft.com/office/drawing/2014/main" id="{294B135E-FCBA-48FE-9A42-B865886702E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0" name="正方形/長方形 419">
          <a:extLst>
            <a:ext uri="{FF2B5EF4-FFF2-40B4-BE49-F238E27FC236}">
              <a16:creationId xmlns:a16="http://schemas.microsoft.com/office/drawing/2014/main" id="{9981D493-F42D-4F32-A702-B175B14609E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1" name="正方形/長方形 420">
          <a:extLst>
            <a:ext uri="{FF2B5EF4-FFF2-40B4-BE49-F238E27FC236}">
              <a16:creationId xmlns:a16="http://schemas.microsoft.com/office/drawing/2014/main" id="{2974C232-C5DD-4411-914E-C3EACF8C04E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2" name="正方形/長方形 421">
          <a:extLst>
            <a:ext uri="{FF2B5EF4-FFF2-40B4-BE49-F238E27FC236}">
              <a16:creationId xmlns:a16="http://schemas.microsoft.com/office/drawing/2014/main" id="{E72E7F98-6562-4A4C-8E42-9D058B112CE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3" name="正方形/長方形 422">
          <a:extLst>
            <a:ext uri="{FF2B5EF4-FFF2-40B4-BE49-F238E27FC236}">
              <a16:creationId xmlns:a16="http://schemas.microsoft.com/office/drawing/2014/main" id="{0E06F5C3-AC73-4E87-A484-F2A44EEBA58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4" name="正方形/長方形 423">
          <a:extLst>
            <a:ext uri="{FF2B5EF4-FFF2-40B4-BE49-F238E27FC236}">
              <a16:creationId xmlns:a16="http://schemas.microsoft.com/office/drawing/2014/main" id="{6A19B0A2-D267-4B61-B8A8-7932F48D86D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5" name="正方形/長方形 424">
          <a:extLst>
            <a:ext uri="{FF2B5EF4-FFF2-40B4-BE49-F238E27FC236}">
              <a16:creationId xmlns:a16="http://schemas.microsoft.com/office/drawing/2014/main" id="{2A6995CA-F129-467D-B98E-4D39727BBE4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a:extLst>
            <a:ext uri="{FF2B5EF4-FFF2-40B4-BE49-F238E27FC236}">
              <a16:creationId xmlns:a16="http://schemas.microsoft.com/office/drawing/2014/main" id="{265F7652-FB28-4536-B97F-5AAC5140039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a:extLst>
            <a:ext uri="{FF2B5EF4-FFF2-40B4-BE49-F238E27FC236}">
              <a16:creationId xmlns:a16="http://schemas.microsoft.com/office/drawing/2014/main" id="{8100CEB9-5EAD-432D-BD6A-EA1FAAEB3F1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a:extLst>
            <a:ext uri="{FF2B5EF4-FFF2-40B4-BE49-F238E27FC236}">
              <a16:creationId xmlns:a16="http://schemas.microsoft.com/office/drawing/2014/main" id="{7285A7CD-048F-4271-BD99-6AD1D8FCDC8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a:extLst>
            <a:ext uri="{FF2B5EF4-FFF2-40B4-BE49-F238E27FC236}">
              <a16:creationId xmlns:a16="http://schemas.microsoft.com/office/drawing/2014/main" id="{B072AA0A-0EC4-4371-963C-12F5926EFDB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a:extLst>
            <a:ext uri="{FF2B5EF4-FFF2-40B4-BE49-F238E27FC236}">
              <a16:creationId xmlns:a16="http://schemas.microsoft.com/office/drawing/2014/main" id="{A5B1909B-8EF9-493A-A41F-167C45711DE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a:extLst>
            <a:ext uri="{FF2B5EF4-FFF2-40B4-BE49-F238E27FC236}">
              <a16:creationId xmlns:a16="http://schemas.microsoft.com/office/drawing/2014/main" id="{DD2D085E-CB35-49FA-A98F-BE619BEC830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a:extLst>
            <a:ext uri="{FF2B5EF4-FFF2-40B4-BE49-F238E27FC236}">
              <a16:creationId xmlns:a16="http://schemas.microsoft.com/office/drawing/2014/main" id="{D66DEB40-6B31-4AF4-81D1-E7388DB313E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a:extLst>
            <a:ext uri="{FF2B5EF4-FFF2-40B4-BE49-F238E27FC236}">
              <a16:creationId xmlns:a16="http://schemas.microsoft.com/office/drawing/2014/main" id="{9F72059C-94D2-41B8-8E5A-123B7EFFA26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a:extLst>
            <a:ext uri="{FF2B5EF4-FFF2-40B4-BE49-F238E27FC236}">
              <a16:creationId xmlns:a16="http://schemas.microsoft.com/office/drawing/2014/main" id="{AD0D849D-C55D-42DA-9391-244ABE04892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a:extLst>
            <a:ext uri="{FF2B5EF4-FFF2-40B4-BE49-F238E27FC236}">
              <a16:creationId xmlns:a16="http://schemas.microsoft.com/office/drawing/2014/main" id="{EDD45ABE-080B-4EC4-8E60-8525755C2E0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a:extLst>
            <a:ext uri="{FF2B5EF4-FFF2-40B4-BE49-F238E27FC236}">
              <a16:creationId xmlns:a16="http://schemas.microsoft.com/office/drawing/2014/main" id="{6C7BF55D-1A4E-48B0-A71E-6B1FF443AD6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a:extLst>
            <a:ext uri="{FF2B5EF4-FFF2-40B4-BE49-F238E27FC236}">
              <a16:creationId xmlns:a16="http://schemas.microsoft.com/office/drawing/2014/main" id="{DBBC9D15-C06D-49CB-BA24-395F07C25B0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a:extLst>
            <a:ext uri="{FF2B5EF4-FFF2-40B4-BE49-F238E27FC236}">
              <a16:creationId xmlns:a16="http://schemas.microsoft.com/office/drawing/2014/main" id="{74ABD7A1-444A-4D19-8D42-DECA97440D9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a:extLst>
            <a:ext uri="{FF2B5EF4-FFF2-40B4-BE49-F238E27FC236}">
              <a16:creationId xmlns:a16="http://schemas.microsoft.com/office/drawing/2014/main" id="{6915BA43-6E2D-4710-BDBA-76A74EA08C9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a:extLst>
            <a:ext uri="{FF2B5EF4-FFF2-40B4-BE49-F238E27FC236}">
              <a16:creationId xmlns:a16="http://schemas.microsoft.com/office/drawing/2014/main" id="{6469E302-EF0A-4945-8C69-2E6210616AC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a:extLst>
            <a:ext uri="{FF2B5EF4-FFF2-40B4-BE49-F238E27FC236}">
              <a16:creationId xmlns:a16="http://schemas.microsoft.com/office/drawing/2014/main" id="{88CFD31B-9E7E-47FF-B885-AF077901E9A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a:extLst>
            <a:ext uri="{FF2B5EF4-FFF2-40B4-BE49-F238E27FC236}">
              <a16:creationId xmlns:a16="http://schemas.microsoft.com/office/drawing/2014/main" id="{ACB2E978-EC4A-40B4-A4B3-45F43806211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a:extLst>
            <a:ext uri="{FF2B5EF4-FFF2-40B4-BE49-F238E27FC236}">
              <a16:creationId xmlns:a16="http://schemas.microsoft.com/office/drawing/2014/main" id="{2A905F2E-9C93-40EF-9739-BE25530AF9F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a:extLst>
            <a:ext uri="{FF2B5EF4-FFF2-40B4-BE49-F238E27FC236}">
              <a16:creationId xmlns:a16="http://schemas.microsoft.com/office/drawing/2014/main" id="{DD0172BA-258E-44EA-AF4F-7DFC4CF06B19}"/>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a:extLst>
            <a:ext uri="{FF2B5EF4-FFF2-40B4-BE49-F238E27FC236}">
              <a16:creationId xmlns:a16="http://schemas.microsoft.com/office/drawing/2014/main" id="{40463A1A-88B1-403E-9D5B-79791BD7B9C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a:extLst>
            <a:ext uri="{FF2B5EF4-FFF2-40B4-BE49-F238E27FC236}">
              <a16:creationId xmlns:a16="http://schemas.microsoft.com/office/drawing/2014/main" id="{C05DC25C-DBCA-40AE-B6B2-D1B43F9040B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a:extLst>
            <a:ext uri="{FF2B5EF4-FFF2-40B4-BE49-F238E27FC236}">
              <a16:creationId xmlns:a16="http://schemas.microsoft.com/office/drawing/2014/main" id="{3AAB3753-0C41-403F-9C86-17864E5BD30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a:extLst>
            <a:ext uri="{FF2B5EF4-FFF2-40B4-BE49-F238E27FC236}">
              <a16:creationId xmlns:a16="http://schemas.microsoft.com/office/drawing/2014/main" id="{156BAE55-1C51-4E7D-895C-A6F87477859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E96B2C99-4D15-4642-8940-909CE49B9A4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1412202C-9B91-4DDE-BFDB-37F0FFF9760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160564</xdr:rowOff>
    </xdr:from>
    <xdr:to>
      <xdr:col>85</xdr:col>
      <xdr:colOff>126364</xdr:colOff>
      <xdr:row>86</xdr:row>
      <xdr:rowOff>129539</xdr:rowOff>
    </xdr:to>
    <xdr:cxnSp macro="">
      <xdr:nvCxnSpPr>
        <xdr:cNvPr id="451" name="直線コネクタ 450">
          <a:extLst>
            <a:ext uri="{FF2B5EF4-FFF2-40B4-BE49-F238E27FC236}">
              <a16:creationId xmlns:a16="http://schemas.microsoft.com/office/drawing/2014/main" id="{95BAFCA5-BCF4-4629-AB2E-A86AE47B2FDD}"/>
            </a:ext>
          </a:extLst>
        </xdr:cNvPr>
        <xdr:cNvCxnSpPr/>
      </xdr:nvCxnSpPr>
      <xdr:spPr>
        <a:xfrm flipV="1">
          <a:off x="16318864" y="13533664"/>
          <a:ext cx="0" cy="1340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133366</xdr:rowOff>
    </xdr:from>
    <xdr:ext cx="405111" cy="259045"/>
    <xdr:sp macro="" textlink="">
      <xdr:nvSpPr>
        <xdr:cNvPr id="452" name="【消防施設】&#10;有形固定資産減価償却率最小値テキスト">
          <a:extLst>
            <a:ext uri="{FF2B5EF4-FFF2-40B4-BE49-F238E27FC236}">
              <a16:creationId xmlns:a16="http://schemas.microsoft.com/office/drawing/2014/main" id="{B54F6371-E49A-4156-B462-C730154B17B5}"/>
            </a:ext>
          </a:extLst>
        </xdr:cNvPr>
        <xdr:cNvSpPr txBox="1"/>
      </xdr:nvSpPr>
      <xdr:spPr>
        <a:xfrm>
          <a:off x="16357600"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129539</xdr:rowOff>
    </xdr:from>
    <xdr:to>
      <xdr:col>86</xdr:col>
      <xdr:colOff>25400</xdr:colOff>
      <xdr:row>86</xdr:row>
      <xdr:rowOff>129539</xdr:rowOff>
    </xdr:to>
    <xdr:cxnSp macro="">
      <xdr:nvCxnSpPr>
        <xdr:cNvPr id="453" name="直線コネクタ 452">
          <a:extLst>
            <a:ext uri="{FF2B5EF4-FFF2-40B4-BE49-F238E27FC236}">
              <a16:creationId xmlns:a16="http://schemas.microsoft.com/office/drawing/2014/main" id="{72833E4E-FEED-4410-8A11-189A8FE5AA0A}"/>
            </a:ext>
          </a:extLst>
        </xdr:cNvPr>
        <xdr:cNvCxnSpPr/>
      </xdr:nvCxnSpPr>
      <xdr:spPr>
        <a:xfrm>
          <a:off x="16230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107241</xdr:rowOff>
    </xdr:from>
    <xdr:ext cx="405111" cy="259045"/>
    <xdr:sp macro="" textlink="">
      <xdr:nvSpPr>
        <xdr:cNvPr id="454" name="【消防施設】&#10;有形固定資産減価償却率最大値テキスト">
          <a:extLst>
            <a:ext uri="{FF2B5EF4-FFF2-40B4-BE49-F238E27FC236}">
              <a16:creationId xmlns:a16="http://schemas.microsoft.com/office/drawing/2014/main" id="{59880E9A-7B8D-412D-AE68-702D417B29F8}"/>
            </a:ext>
          </a:extLst>
        </xdr:cNvPr>
        <xdr:cNvSpPr txBox="1"/>
      </xdr:nvSpPr>
      <xdr:spPr>
        <a:xfrm>
          <a:off x="16357600" y="1330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160564</xdr:rowOff>
    </xdr:from>
    <xdr:to>
      <xdr:col>86</xdr:col>
      <xdr:colOff>25400</xdr:colOff>
      <xdr:row>78</xdr:row>
      <xdr:rowOff>160564</xdr:rowOff>
    </xdr:to>
    <xdr:cxnSp macro="">
      <xdr:nvCxnSpPr>
        <xdr:cNvPr id="455" name="直線コネクタ 454">
          <a:extLst>
            <a:ext uri="{FF2B5EF4-FFF2-40B4-BE49-F238E27FC236}">
              <a16:creationId xmlns:a16="http://schemas.microsoft.com/office/drawing/2014/main" id="{04886C3D-4640-42B1-BB51-4301C054A4CB}"/>
            </a:ext>
          </a:extLst>
        </xdr:cNvPr>
        <xdr:cNvCxnSpPr/>
      </xdr:nvCxnSpPr>
      <xdr:spPr>
        <a:xfrm>
          <a:off x="16230600" y="1353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78395</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F02D6C00-B5B7-4B4D-B00A-56F36A09AE52}"/>
            </a:ext>
          </a:extLst>
        </xdr:cNvPr>
        <xdr:cNvSpPr txBox="1"/>
      </xdr:nvSpPr>
      <xdr:spPr>
        <a:xfrm>
          <a:off x="16357600" y="143087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99968</xdr:rowOff>
    </xdr:from>
    <xdr:to>
      <xdr:col>85</xdr:col>
      <xdr:colOff>177800</xdr:colOff>
      <xdr:row>84</xdr:row>
      <xdr:rowOff>30118</xdr:rowOff>
    </xdr:to>
    <xdr:sp macro="" textlink="">
      <xdr:nvSpPr>
        <xdr:cNvPr id="457" name="フローチャート: 判断 456">
          <a:extLst>
            <a:ext uri="{FF2B5EF4-FFF2-40B4-BE49-F238E27FC236}">
              <a16:creationId xmlns:a16="http://schemas.microsoft.com/office/drawing/2014/main" id="{60AA3870-723E-4558-AD90-5A5E5061FAE4}"/>
            </a:ext>
          </a:extLst>
        </xdr:cNvPr>
        <xdr:cNvSpPr/>
      </xdr:nvSpPr>
      <xdr:spPr>
        <a:xfrm>
          <a:off x="162687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83638</xdr:rowOff>
    </xdr:from>
    <xdr:to>
      <xdr:col>81</xdr:col>
      <xdr:colOff>101600</xdr:colOff>
      <xdr:row>84</xdr:row>
      <xdr:rowOff>13788</xdr:rowOff>
    </xdr:to>
    <xdr:sp macro="" textlink="">
      <xdr:nvSpPr>
        <xdr:cNvPr id="458" name="フローチャート: 判断 457">
          <a:extLst>
            <a:ext uri="{FF2B5EF4-FFF2-40B4-BE49-F238E27FC236}">
              <a16:creationId xmlns:a16="http://schemas.microsoft.com/office/drawing/2014/main" id="{273EFF26-F304-4DB1-86D2-51B2B6D5C5BA}"/>
            </a:ext>
          </a:extLst>
        </xdr:cNvPr>
        <xdr:cNvSpPr/>
      </xdr:nvSpPr>
      <xdr:spPr>
        <a:xfrm>
          <a:off x="15430500" y="1431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70576</xdr:rowOff>
    </xdr:from>
    <xdr:to>
      <xdr:col>76</xdr:col>
      <xdr:colOff>165100</xdr:colOff>
      <xdr:row>84</xdr:row>
      <xdr:rowOff>726</xdr:rowOff>
    </xdr:to>
    <xdr:sp macro="" textlink="">
      <xdr:nvSpPr>
        <xdr:cNvPr id="459" name="フローチャート: 判断 458">
          <a:extLst>
            <a:ext uri="{FF2B5EF4-FFF2-40B4-BE49-F238E27FC236}">
              <a16:creationId xmlns:a16="http://schemas.microsoft.com/office/drawing/2014/main" id="{F1A4BBEC-7FA7-44A7-9AC7-C87B719F14DB}"/>
            </a:ext>
          </a:extLst>
        </xdr:cNvPr>
        <xdr:cNvSpPr/>
      </xdr:nvSpPr>
      <xdr:spPr>
        <a:xfrm>
          <a:off x="1454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54248</xdr:rowOff>
    </xdr:from>
    <xdr:to>
      <xdr:col>72</xdr:col>
      <xdr:colOff>38100</xdr:colOff>
      <xdr:row>83</xdr:row>
      <xdr:rowOff>155848</xdr:rowOff>
    </xdr:to>
    <xdr:sp macro="" textlink="">
      <xdr:nvSpPr>
        <xdr:cNvPr id="460" name="フローチャート: 判断 459">
          <a:extLst>
            <a:ext uri="{FF2B5EF4-FFF2-40B4-BE49-F238E27FC236}">
              <a16:creationId xmlns:a16="http://schemas.microsoft.com/office/drawing/2014/main" id="{CCE07CF8-C216-405E-BBA4-D5314BDB4C64}"/>
            </a:ext>
          </a:extLst>
        </xdr:cNvPr>
        <xdr:cNvSpPr/>
      </xdr:nvSpPr>
      <xdr:spPr>
        <a:xfrm>
          <a:off x="13652500" y="1428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126093</xdr:rowOff>
    </xdr:from>
    <xdr:to>
      <xdr:col>67</xdr:col>
      <xdr:colOff>101600</xdr:colOff>
      <xdr:row>83</xdr:row>
      <xdr:rowOff>56243</xdr:rowOff>
    </xdr:to>
    <xdr:sp macro="" textlink="">
      <xdr:nvSpPr>
        <xdr:cNvPr id="461" name="フローチャート: 判断 460">
          <a:extLst>
            <a:ext uri="{FF2B5EF4-FFF2-40B4-BE49-F238E27FC236}">
              <a16:creationId xmlns:a16="http://schemas.microsoft.com/office/drawing/2014/main" id="{8A096FFD-D4E7-4E7A-A7F7-2AFE8B2E8D60}"/>
            </a:ext>
          </a:extLst>
        </xdr:cNvPr>
        <xdr:cNvSpPr/>
      </xdr:nvSpPr>
      <xdr:spPr>
        <a:xfrm>
          <a:off x="12763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157EA364-E998-402E-88B9-0AAB2E03F71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3E5497D0-9144-4D31-B13B-EBF1548B4E0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9F8D1C6F-61DC-4BDD-B63E-4D4058A6D29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CCD7435E-B6AC-4E75-9E55-7721FB8AE42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A351419D-6A17-49C5-8BD9-892FD7239A3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26488</xdr:rowOff>
    </xdr:from>
    <xdr:to>
      <xdr:col>85</xdr:col>
      <xdr:colOff>177800</xdr:colOff>
      <xdr:row>79</xdr:row>
      <xdr:rowOff>128088</xdr:rowOff>
    </xdr:to>
    <xdr:sp macro="" textlink="">
      <xdr:nvSpPr>
        <xdr:cNvPr id="467" name="楕円 466">
          <a:extLst>
            <a:ext uri="{FF2B5EF4-FFF2-40B4-BE49-F238E27FC236}">
              <a16:creationId xmlns:a16="http://schemas.microsoft.com/office/drawing/2014/main" id="{19D346C7-DE1B-48D3-829D-76F8C99D9BE0}"/>
            </a:ext>
          </a:extLst>
        </xdr:cNvPr>
        <xdr:cNvSpPr/>
      </xdr:nvSpPr>
      <xdr:spPr>
        <a:xfrm>
          <a:off x="16268700" y="135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112865</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31138F53-E908-48DE-8F20-5E022D2A9F3D}"/>
            </a:ext>
          </a:extLst>
        </xdr:cNvPr>
        <xdr:cNvSpPr txBox="1"/>
      </xdr:nvSpPr>
      <xdr:spPr>
        <a:xfrm>
          <a:off x="16357600" y="13485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148952</xdr:rowOff>
    </xdr:from>
    <xdr:to>
      <xdr:col>81</xdr:col>
      <xdr:colOff>101600</xdr:colOff>
      <xdr:row>79</xdr:row>
      <xdr:rowOff>79102</xdr:rowOff>
    </xdr:to>
    <xdr:sp macro="" textlink="">
      <xdr:nvSpPr>
        <xdr:cNvPr id="469" name="楕円 468">
          <a:extLst>
            <a:ext uri="{FF2B5EF4-FFF2-40B4-BE49-F238E27FC236}">
              <a16:creationId xmlns:a16="http://schemas.microsoft.com/office/drawing/2014/main" id="{2E4C7E45-6F2E-4A5E-B605-82719371D017}"/>
            </a:ext>
          </a:extLst>
        </xdr:cNvPr>
        <xdr:cNvSpPr/>
      </xdr:nvSpPr>
      <xdr:spPr>
        <a:xfrm>
          <a:off x="15430500" y="13522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28302</xdr:rowOff>
    </xdr:from>
    <xdr:to>
      <xdr:col>85</xdr:col>
      <xdr:colOff>127000</xdr:colOff>
      <xdr:row>79</xdr:row>
      <xdr:rowOff>77288</xdr:rowOff>
    </xdr:to>
    <xdr:cxnSp macro="">
      <xdr:nvCxnSpPr>
        <xdr:cNvPr id="470" name="直線コネクタ 469">
          <a:extLst>
            <a:ext uri="{FF2B5EF4-FFF2-40B4-BE49-F238E27FC236}">
              <a16:creationId xmlns:a16="http://schemas.microsoft.com/office/drawing/2014/main" id="{D50E0B3A-3B21-485D-912C-C3924587F2E5}"/>
            </a:ext>
          </a:extLst>
        </xdr:cNvPr>
        <xdr:cNvCxnSpPr/>
      </xdr:nvCxnSpPr>
      <xdr:spPr>
        <a:xfrm>
          <a:off x="15481300" y="13572852"/>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99968</xdr:rowOff>
    </xdr:from>
    <xdr:to>
      <xdr:col>76</xdr:col>
      <xdr:colOff>165100</xdr:colOff>
      <xdr:row>79</xdr:row>
      <xdr:rowOff>30118</xdr:rowOff>
    </xdr:to>
    <xdr:sp macro="" textlink="">
      <xdr:nvSpPr>
        <xdr:cNvPr id="471" name="楕円 470">
          <a:extLst>
            <a:ext uri="{FF2B5EF4-FFF2-40B4-BE49-F238E27FC236}">
              <a16:creationId xmlns:a16="http://schemas.microsoft.com/office/drawing/2014/main" id="{F56D950C-9BC0-4AE7-885A-7D549E23F2B8}"/>
            </a:ext>
          </a:extLst>
        </xdr:cNvPr>
        <xdr:cNvSpPr/>
      </xdr:nvSpPr>
      <xdr:spPr>
        <a:xfrm>
          <a:off x="14541500" y="1347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150768</xdr:rowOff>
    </xdr:from>
    <xdr:to>
      <xdr:col>81</xdr:col>
      <xdr:colOff>50800</xdr:colOff>
      <xdr:row>79</xdr:row>
      <xdr:rowOff>28302</xdr:rowOff>
    </xdr:to>
    <xdr:cxnSp macro="">
      <xdr:nvCxnSpPr>
        <xdr:cNvPr id="472" name="直線コネクタ 471">
          <a:extLst>
            <a:ext uri="{FF2B5EF4-FFF2-40B4-BE49-F238E27FC236}">
              <a16:creationId xmlns:a16="http://schemas.microsoft.com/office/drawing/2014/main" id="{75AA7D60-FB49-45D6-90A8-FDFB777E3C8B}"/>
            </a:ext>
          </a:extLst>
        </xdr:cNvPr>
        <xdr:cNvCxnSpPr/>
      </xdr:nvCxnSpPr>
      <xdr:spPr>
        <a:xfrm>
          <a:off x="14592300" y="13523868"/>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49349</xdr:rowOff>
    </xdr:from>
    <xdr:to>
      <xdr:col>72</xdr:col>
      <xdr:colOff>38100</xdr:colOff>
      <xdr:row>78</xdr:row>
      <xdr:rowOff>150949</xdr:rowOff>
    </xdr:to>
    <xdr:sp macro="" textlink="">
      <xdr:nvSpPr>
        <xdr:cNvPr id="473" name="楕円 472">
          <a:extLst>
            <a:ext uri="{FF2B5EF4-FFF2-40B4-BE49-F238E27FC236}">
              <a16:creationId xmlns:a16="http://schemas.microsoft.com/office/drawing/2014/main" id="{6EA6E6C9-FA0B-4303-A4C5-F9B3E8DD288F}"/>
            </a:ext>
          </a:extLst>
        </xdr:cNvPr>
        <xdr:cNvSpPr/>
      </xdr:nvSpPr>
      <xdr:spPr>
        <a:xfrm>
          <a:off x="13652500" y="1342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100149</xdr:rowOff>
    </xdr:from>
    <xdr:to>
      <xdr:col>76</xdr:col>
      <xdr:colOff>114300</xdr:colOff>
      <xdr:row>78</xdr:row>
      <xdr:rowOff>150768</xdr:rowOff>
    </xdr:to>
    <xdr:cxnSp macro="">
      <xdr:nvCxnSpPr>
        <xdr:cNvPr id="474" name="直線コネクタ 473">
          <a:extLst>
            <a:ext uri="{FF2B5EF4-FFF2-40B4-BE49-F238E27FC236}">
              <a16:creationId xmlns:a16="http://schemas.microsoft.com/office/drawing/2014/main" id="{C4AC0F48-A998-4806-B785-93BBE94F3BE0}"/>
            </a:ext>
          </a:extLst>
        </xdr:cNvPr>
        <xdr:cNvCxnSpPr/>
      </xdr:nvCxnSpPr>
      <xdr:spPr>
        <a:xfrm>
          <a:off x="13703300" y="1347324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91802</xdr:rowOff>
    </xdr:from>
    <xdr:to>
      <xdr:col>67</xdr:col>
      <xdr:colOff>101600</xdr:colOff>
      <xdr:row>79</xdr:row>
      <xdr:rowOff>21952</xdr:rowOff>
    </xdr:to>
    <xdr:sp macro="" textlink="">
      <xdr:nvSpPr>
        <xdr:cNvPr id="475" name="楕円 474">
          <a:extLst>
            <a:ext uri="{FF2B5EF4-FFF2-40B4-BE49-F238E27FC236}">
              <a16:creationId xmlns:a16="http://schemas.microsoft.com/office/drawing/2014/main" id="{A1667D9E-9EC2-4B6A-9264-AB4FC3DB46F2}"/>
            </a:ext>
          </a:extLst>
        </xdr:cNvPr>
        <xdr:cNvSpPr/>
      </xdr:nvSpPr>
      <xdr:spPr>
        <a:xfrm>
          <a:off x="12763500" y="1346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100149</xdr:rowOff>
    </xdr:from>
    <xdr:to>
      <xdr:col>71</xdr:col>
      <xdr:colOff>177800</xdr:colOff>
      <xdr:row>78</xdr:row>
      <xdr:rowOff>142602</xdr:rowOff>
    </xdr:to>
    <xdr:cxnSp macro="">
      <xdr:nvCxnSpPr>
        <xdr:cNvPr id="476" name="直線コネクタ 475">
          <a:extLst>
            <a:ext uri="{FF2B5EF4-FFF2-40B4-BE49-F238E27FC236}">
              <a16:creationId xmlns:a16="http://schemas.microsoft.com/office/drawing/2014/main" id="{4E01047F-72C6-49D2-8764-C55FAD9672FD}"/>
            </a:ext>
          </a:extLst>
        </xdr:cNvPr>
        <xdr:cNvCxnSpPr/>
      </xdr:nvCxnSpPr>
      <xdr:spPr>
        <a:xfrm flipV="1">
          <a:off x="12814300" y="1347324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4915</xdr:rowOff>
    </xdr:from>
    <xdr:ext cx="405111" cy="259045"/>
    <xdr:sp macro="" textlink="">
      <xdr:nvSpPr>
        <xdr:cNvPr id="477" name="n_1aveValue【消防施設】&#10;有形固定資産減価償却率">
          <a:extLst>
            <a:ext uri="{FF2B5EF4-FFF2-40B4-BE49-F238E27FC236}">
              <a16:creationId xmlns:a16="http://schemas.microsoft.com/office/drawing/2014/main" id="{3B60F693-8C36-4208-BB33-F5E79EED4C0A}"/>
            </a:ext>
          </a:extLst>
        </xdr:cNvPr>
        <xdr:cNvSpPr txBox="1"/>
      </xdr:nvSpPr>
      <xdr:spPr>
        <a:xfrm>
          <a:off x="152660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163303</xdr:rowOff>
    </xdr:from>
    <xdr:ext cx="405111" cy="259045"/>
    <xdr:sp macro="" textlink="">
      <xdr:nvSpPr>
        <xdr:cNvPr id="478" name="n_2aveValue【消防施設】&#10;有形固定資産減価償却率">
          <a:extLst>
            <a:ext uri="{FF2B5EF4-FFF2-40B4-BE49-F238E27FC236}">
              <a16:creationId xmlns:a16="http://schemas.microsoft.com/office/drawing/2014/main" id="{2CE40C84-940D-4B98-BEEE-179014627CDE}"/>
            </a:ext>
          </a:extLst>
        </xdr:cNvPr>
        <xdr:cNvSpPr txBox="1"/>
      </xdr:nvSpPr>
      <xdr:spPr>
        <a:xfrm>
          <a:off x="14389744" y="1439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146975</xdr:rowOff>
    </xdr:from>
    <xdr:ext cx="405111" cy="259045"/>
    <xdr:sp macro="" textlink="">
      <xdr:nvSpPr>
        <xdr:cNvPr id="479" name="n_3aveValue【消防施設】&#10;有形固定資産減価償却率">
          <a:extLst>
            <a:ext uri="{FF2B5EF4-FFF2-40B4-BE49-F238E27FC236}">
              <a16:creationId xmlns:a16="http://schemas.microsoft.com/office/drawing/2014/main" id="{4F0EECD2-662F-49BB-A294-97FB9BFF8E21}"/>
            </a:ext>
          </a:extLst>
        </xdr:cNvPr>
        <xdr:cNvSpPr txBox="1"/>
      </xdr:nvSpPr>
      <xdr:spPr>
        <a:xfrm>
          <a:off x="13500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47370</xdr:rowOff>
    </xdr:from>
    <xdr:ext cx="405111" cy="259045"/>
    <xdr:sp macro="" textlink="">
      <xdr:nvSpPr>
        <xdr:cNvPr id="480" name="n_4aveValue【消防施設】&#10;有形固定資産減価償却率">
          <a:extLst>
            <a:ext uri="{FF2B5EF4-FFF2-40B4-BE49-F238E27FC236}">
              <a16:creationId xmlns:a16="http://schemas.microsoft.com/office/drawing/2014/main" id="{EB5792E7-A89A-4427-91BF-B6EC3FEB6759}"/>
            </a:ext>
          </a:extLst>
        </xdr:cNvPr>
        <xdr:cNvSpPr txBox="1"/>
      </xdr:nvSpPr>
      <xdr:spPr>
        <a:xfrm>
          <a:off x="12611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95629</xdr:rowOff>
    </xdr:from>
    <xdr:ext cx="405111" cy="259045"/>
    <xdr:sp macro="" textlink="">
      <xdr:nvSpPr>
        <xdr:cNvPr id="481" name="n_1mainValue【消防施設】&#10;有形固定資産減価償却率">
          <a:extLst>
            <a:ext uri="{FF2B5EF4-FFF2-40B4-BE49-F238E27FC236}">
              <a16:creationId xmlns:a16="http://schemas.microsoft.com/office/drawing/2014/main" id="{2C0FA065-66F7-4725-96A9-5DCF7FB3DB70}"/>
            </a:ext>
          </a:extLst>
        </xdr:cNvPr>
        <xdr:cNvSpPr txBox="1"/>
      </xdr:nvSpPr>
      <xdr:spPr>
        <a:xfrm>
          <a:off x="15266044" y="13297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46645</xdr:rowOff>
    </xdr:from>
    <xdr:ext cx="405111" cy="259045"/>
    <xdr:sp macro="" textlink="">
      <xdr:nvSpPr>
        <xdr:cNvPr id="482" name="n_2mainValue【消防施設】&#10;有形固定資産減価償却率">
          <a:extLst>
            <a:ext uri="{FF2B5EF4-FFF2-40B4-BE49-F238E27FC236}">
              <a16:creationId xmlns:a16="http://schemas.microsoft.com/office/drawing/2014/main" id="{3AD75843-B0C1-4BF7-A23B-3AEBC30F724E}"/>
            </a:ext>
          </a:extLst>
        </xdr:cNvPr>
        <xdr:cNvSpPr txBox="1"/>
      </xdr:nvSpPr>
      <xdr:spPr>
        <a:xfrm>
          <a:off x="14389744" y="1324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167476</xdr:rowOff>
    </xdr:from>
    <xdr:ext cx="405111" cy="259045"/>
    <xdr:sp macro="" textlink="">
      <xdr:nvSpPr>
        <xdr:cNvPr id="483" name="n_3mainValue【消防施設】&#10;有形固定資産減価償却率">
          <a:extLst>
            <a:ext uri="{FF2B5EF4-FFF2-40B4-BE49-F238E27FC236}">
              <a16:creationId xmlns:a16="http://schemas.microsoft.com/office/drawing/2014/main" id="{22AC3B7B-CCB9-4028-898E-281CA10AC1E2}"/>
            </a:ext>
          </a:extLst>
        </xdr:cNvPr>
        <xdr:cNvSpPr txBox="1"/>
      </xdr:nvSpPr>
      <xdr:spPr>
        <a:xfrm>
          <a:off x="13500744" y="13197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38479</xdr:rowOff>
    </xdr:from>
    <xdr:ext cx="405111" cy="259045"/>
    <xdr:sp macro="" textlink="">
      <xdr:nvSpPr>
        <xdr:cNvPr id="484" name="n_4mainValue【消防施設】&#10;有形固定資産減価償却率">
          <a:extLst>
            <a:ext uri="{FF2B5EF4-FFF2-40B4-BE49-F238E27FC236}">
              <a16:creationId xmlns:a16="http://schemas.microsoft.com/office/drawing/2014/main" id="{D92E110E-22D8-435F-AC6E-049FF8E33FB7}"/>
            </a:ext>
          </a:extLst>
        </xdr:cNvPr>
        <xdr:cNvSpPr txBox="1"/>
      </xdr:nvSpPr>
      <xdr:spPr>
        <a:xfrm>
          <a:off x="12611744" y="13240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F0498EBC-0E91-4A7F-B0DB-167AFD749BD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1C85ACE9-7FEC-46D1-9C13-9F7B123174A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28BEFF04-D19C-4EF5-A607-8982C0C3C8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441E9E56-D4F0-4CBC-B00C-2E72AB5AF38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E99906C8-12B6-41AC-B15E-1A09A7524F3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CFC8C8EA-2066-44C0-A927-400C2536BCF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3ED25D36-26F9-4BBB-849D-F3BEFD45AD6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3E94AB2F-9F6D-4FEE-8CC4-18AF8D4C5C0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4400FFA4-4B6A-41E6-BBDF-1DA9E49ED4D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CC953033-E299-4C5E-A5DB-F47D4CF7E35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5" name="直線コネクタ 494">
          <a:extLst>
            <a:ext uri="{FF2B5EF4-FFF2-40B4-BE49-F238E27FC236}">
              <a16:creationId xmlns:a16="http://schemas.microsoft.com/office/drawing/2014/main" id="{68B138A5-36ED-4735-B0A9-E521B353928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6" name="テキスト ボックス 495">
          <a:extLst>
            <a:ext uri="{FF2B5EF4-FFF2-40B4-BE49-F238E27FC236}">
              <a16:creationId xmlns:a16="http://schemas.microsoft.com/office/drawing/2014/main" id="{0BF78DDC-A607-4673-8E01-8F511971B83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7" name="直線コネクタ 496">
          <a:extLst>
            <a:ext uri="{FF2B5EF4-FFF2-40B4-BE49-F238E27FC236}">
              <a16:creationId xmlns:a16="http://schemas.microsoft.com/office/drawing/2014/main" id="{963ED44B-CA89-407C-B51C-4B9F08515C96}"/>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8" name="テキスト ボックス 497">
          <a:extLst>
            <a:ext uri="{FF2B5EF4-FFF2-40B4-BE49-F238E27FC236}">
              <a16:creationId xmlns:a16="http://schemas.microsoft.com/office/drawing/2014/main" id="{02573F70-18AC-4E06-9DA5-7D34B307217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9" name="直線コネクタ 498">
          <a:extLst>
            <a:ext uri="{FF2B5EF4-FFF2-40B4-BE49-F238E27FC236}">
              <a16:creationId xmlns:a16="http://schemas.microsoft.com/office/drawing/2014/main" id="{55361F08-0BC6-4221-A250-E6DEFC3F4D5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0" name="テキスト ボックス 499">
          <a:extLst>
            <a:ext uri="{FF2B5EF4-FFF2-40B4-BE49-F238E27FC236}">
              <a16:creationId xmlns:a16="http://schemas.microsoft.com/office/drawing/2014/main" id="{A9F8A368-20CB-4F0C-BDB6-CEEA332E39C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1" name="直線コネクタ 500">
          <a:extLst>
            <a:ext uri="{FF2B5EF4-FFF2-40B4-BE49-F238E27FC236}">
              <a16:creationId xmlns:a16="http://schemas.microsoft.com/office/drawing/2014/main" id="{4177C1F8-8BA8-4918-BA60-F4BF4C2E1E4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2" name="テキスト ボックス 501">
          <a:extLst>
            <a:ext uri="{FF2B5EF4-FFF2-40B4-BE49-F238E27FC236}">
              <a16:creationId xmlns:a16="http://schemas.microsoft.com/office/drawing/2014/main" id="{D3D029FB-DF8A-4432-B60B-FB43FB3D32A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7093F843-8B75-4B78-A503-12B487E1694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a:extLst>
            <a:ext uri="{FF2B5EF4-FFF2-40B4-BE49-F238E27FC236}">
              <a16:creationId xmlns:a16="http://schemas.microsoft.com/office/drawing/2014/main" id="{17B3FDE6-605D-4A8F-8E7E-859CDFBD2FE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FB3F9EE1-9CB1-47D0-A774-1F57E341B7A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506" name="直線コネクタ 505">
          <a:extLst>
            <a:ext uri="{FF2B5EF4-FFF2-40B4-BE49-F238E27FC236}">
              <a16:creationId xmlns:a16="http://schemas.microsoft.com/office/drawing/2014/main" id="{9ADEFB55-4F02-4C26-9B2E-90837A25489F}"/>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507" name="【消防施設】&#10;一人当たり面積最小値テキスト">
          <a:extLst>
            <a:ext uri="{FF2B5EF4-FFF2-40B4-BE49-F238E27FC236}">
              <a16:creationId xmlns:a16="http://schemas.microsoft.com/office/drawing/2014/main" id="{313E6DF4-A9AE-4DDB-9A25-68780CE9A31C}"/>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508" name="直線コネクタ 507">
          <a:extLst>
            <a:ext uri="{FF2B5EF4-FFF2-40B4-BE49-F238E27FC236}">
              <a16:creationId xmlns:a16="http://schemas.microsoft.com/office/drawing/2014/main" id="{F508AA10-782D-4ADD-93A0-5BBCAB7A698E}"/>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509" name="【消防施設】&#10;一人当たり面積最大値テキスト">
          <a:extLst>
            <a:ext uri="{FF2B5EF4-FFF2-40B4-BE49-F238E27FC236}">
              <a16:creationId xmlns:a16="http://schemas.microsoft.com/office/drawing/2014/main" id="{35959D90-3A57-4E5E-AB78-7E32576317E6}"/>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510" name="直線コネクタ 509">
          <a:extLst>
            <a:ext uri="{FF2B5EF4-FFF2-40B4-BE49-F238E27FC236}">
              <a16:creationId xmlns:a16="http://schemas.microsoft.com/office/drawing/2014/main" id="{A5C2938C-23BA-4AED-8B9A-814BCEC187DE}"/>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511" name="【消防施設】&#10;一人当たり面積平均値テキスト">
          <a:extLst>
            <a:ext uri="{FF2B5EF4-FFF2-40B4-BE49-F238E27FC236}">
              <a16:creationId xmlns:a16="http://schemas.microsoft.com/office/drawing/2014/main" id="{CA5A0D31-2DD6-4A1E-9092-C1C62D35A459}"/>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512" name="フローチャート: 判断 511">
          <a:extLst>
            <a:ext uri="{FF2B5EF4-FFF2-40B4-BE49-F238E27FC236}">
              <a16:creationId xmlns:a16="http://schemas.microsoft.com/office/drawing/2014/main" id="{EDA0A3FD-AFD7-4F54-801D-D7083EEBBDDE}"/>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513" name="フローチャート: 判断 512">
          <a:extLst>
            <a:ext uri="{FF2B5EF4-FFF2-40B4-BE49-F238E27FC236}">
              <a16:creationId xmlns:a16="http://schemas.microsoft.com/office/drawing/2014/main" id="{D99A14B4-0569-48E6-A237-EF82470DF6A2}"/>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514" name="フローチャート: 判断 513">
          <a:extLst>
            <a:ext uri="{FF2B5EF4-FFF2-40B4-BE49-F238E27FC236}">
              <a16:creationId xmlns:a16="http://schemas.microsoft.com/office/drawing/2014/main" id="{A3941480-3EC3-4EB4-A19B-92A70FCFD9B9}"/>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515" name="フローチャート: 判断 514">
          <a:extLst>
            <a:ext uri="{FF2B5EF4-FFF2-40B4-BE49-F238E27FC236}">
              <a16:creationId xmlns:a16="http://schemas.microsoft.com/office/drawing/2014/main" id="{529D4B38-B1A5-452C-B608-50A93F19F103}"/>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516" name="フローチャート: 判断 515">
          <a:extLst>
            <a:ext uri="{FF2B5EF4-FFF2-40B4-BE49-F238E27FC236}">
              <a16:creationId xmlns:a16="http://schemas.microsoft.com/office/drawing/2014/main" id="{47BF7698-9D6A-4C65-BBDA-2D64553B7F5C}"/>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663C162D-201B-4788-AD7B-C45FE622843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77345AEF-F7F5-4C92-A7CB-3421E5624DC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F152C57B-B04C-4F9F-AFC8-01C2EB23BCD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C8A85054-A341-4619-9857-38570794EAD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CE776FB9-37FF-4A19-ADE6-F8EC8F39BA9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97028</xdr:rowOff>
    </xdr:from>
    <xdr:to>
      <xdr:col>116</xdr:col>
      <xdr:colOff>114300</xdr:colOff>
      <xdr:row>85</xdr:row>
      <xdr:rowOff>27178</xdr:rowOff>
    </xdr:to>
    <xdr:sp macro="" textlink="">
      <xdr:nvSpPr>
        <xdr:cNvPr id="522" name="楕円 521">
          <a:extLst>
            <a:ext uri="{FF2B5EF4-FFF2-40B4-BE49-F238E27FC236}">
              <a16:creationId xmlns:a16="http://schemas.microsoft.com/office/drawing/2014/main" id="{E8C80F67-B4E9-4A73-B8F6-F8DE2AAE900A}"/>
            </a:ext>
          </a:extLst>
        </xdr:cNvPr>
        <xdr:cNvSpPr/>
      </xdr:nvSpPr>
      <xdr:spPr>
        <a:xfrm>
          <a:off x="221107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75455</xdr:rowOff>
    </xdr:from>
    <xdr:ext cx="469744" cy="259045"/>
    <xdr:sp macro="" textlink="">
      <xdr:nvSpPr>
        <xdr:cNvPr id="523" name="【消防施設】&#10;一人当たり面積該当値テキスト">
          <a:extLst>
            <a:ext uri="{FF2B5EF4-FFF2-40B4-BE49-F238E27FC236}">
              <a16:creationId xmlns:a16="http://schemas.microsoft.com/office/drawing/2014/main" id="{18D32BFB-3CCF-4AA4-9796-A2107BC555F1}"/>
            </a:ext>
          </a:extLst>
        </xdr:cNvPr>
        <xdr:cNvSpPr txBox="1"/>
      </xdr:nvSpPr>
      <xdr:spPr>
        <a:xfrm>
          <a:off x="22199600"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97028</xdr:rowOff>
    </xdr:from>
    <xdr:to>
      <xdr:col>112</xdr:col>
      <xdr:colOff>38100</xdr:colOff>
      <xdr:row>85</xdr:row>
      <xdr:rowOff>27178</xdr:rowOff>
    </xdr:to>
    <xdr:sp macro="" textlink="">
      <xdr:nvSpPr>
        <xdr:cNvPr id="524" name="楕円 523">
          <a:extLst>
            <a:ext uri="{FF2B5EF4-FFF2-40B4-BE49-F238E27FC236}">
              <a16:creationId xmlns:a16="http://schemas.microsoft.com/office/drawing/2014/main" id="{D889492F-BACF-4DBA-916F-DF1D5745BF53}"/>
            </a:ext>
          </a:extLst>
        </xdr:cNvPr>
        <xdr:cNvSpPr/>
      </xdr:nvSpPr>
      <xdr:spPr>
        <a:xfrm>
          <a:off x="21272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147828</xdr:rowOff>
    </xdr:from>
    <xdr:to>
      <xdr:col>116</xdr:col>
      <xdr:colOff>63500</xdr:colOff>
      <xdr:row>84</xdr:row>
      <xdr:rowOff>147828</xdr:rowOff>
    </xdr:to>
    <xdr:cxnSp macro="">
      <xdr:nvCxnSpPr>
        <xdr:cNvPr id="525" name="直線コネクタ 524">
          <a:extLst>
            <a:ext uri="{FF2B5EF4-FFF2-40B4-BE49-F238E27FC236}">
              <a16:creationId xmlns:a16="http://schemas.microsoft.com/office/drawing/2014/main" id="{D8760199-A4F9-4334-B0AE-9979608A867C}"/>
            </a:ext>
          </a:extLst>
        </xdr:cNvPr>
        <xdr:cNvCxnSpPr/>
      </xdr:nvCxnSpPr>
      <xdr:spPr>
        <a:xfrm>
          <a:off x="21323300" y="145496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97028</xdr:rowOff>
    </xdr:from>
    <xdr:to>
      <xdr:col>107</xdr:col>
      <xdr:colOff>101600</xdr:colOff>
      <xdr:row>85</xdr:row>
      <xdr:rowOff>27178</xdr:rowOff>
    </xdr:to>
    <xdr:sp macro="" textlink="">
      <xdr:nvSpPr>
        <xdr:cNvPr id="526" name="楕円 525">
          <a:extLst>
            <a:ext uri="{FF2B5EF4-FFF2-40B4-BE49-F238E27FC236}">
              <a16:creationId xmlns:a16="http://schemas.microsoft.com/office/drawing/2014/main" id="{EF59C456-6C15-426E-AFAB-B8439AEA52BC}"/>
            </a:ext>
          </a:extLst>
        </xdr:cNvPr>
        <xdr:cNvSpPr/>
      </xdr:nvSpPr>
      <xdr:spPr>
        <a:xfrm>
          <a:off x="20383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147828</xdr:rowOff>
    </xdr:from>
    <xdr:to>
      <xdr:col>111</xdr:col>
      <xdr:colOff>177800</xdr:colOff>
      <xdr:row>84</xdr:row>
      <xdr:rowOff>147828</xdr:rowOff>
    </xdr:to>
    <xdr:cxnSp macro="">
      <xdr:nvCxnSpPr>
        <xdr:cNvPr id="527" name="直線コネクタ 526">
          <a:extLst>
            <a:ext uri="{FF2B5EF4-FFF2-40B4-BE49-F238E27FC236}">
              <a16:creationId xmlns:a16="http://schemas.microsoft.com/office/drawing/2014/main" id="{E593B240-C94B-4533-AF30-A0A0C34D7891}"/>
            </a:ext>
          </a:extLst>
        </xdr:cNvPr>
        <xdr:cNvCxnSpPr/>
      </xdr:nvCxnSpPr>
      <xdr:spPr>
        <a:xfrm>
          <a:off x="20434300" y="14549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528" name="楕円 527">
          <a:extLst>
            <a:ext uri="{FF2B5EF4-FFF2-40B4-BE49-F238E27FC236}">
              <a16:creationId xmlns:a16="http://schemas.microsoft.com/office/drawing/2014/main" id="{B76115FE-ED26-4E9F-B532-F835CD2D7CE9}"/>
            </a:ext>
          </a:extLst>
        </xdr:cNvPr>
        <xdr:cNvSpPr/>
      </xdr:nvSpPr>
      <xdr:spPr>
        <a:xfrm>
          <a:off x="19494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147828</xdr:rowOff>
    </xdr:to>
    <xdr:cxnSp macro="">
      <xdr:nvCxnSpPr>
        <xdr:cNvPr id="529" name="直線コネクタ 528">
          <a:extLst>
            <a:ext uri="{FF2B5EF4-FFF2-40B4-BE49-F238E27FC236}">
              <a16:creationId xmlns:a16="http://schemas.microsoft.com/office/drawing/2014/main" id="{687BA39A-06C6-4001-B5A2-46BA4BDB5FC0}"/>
            </a:ext>
          </a:extLst>
        </xdr:cNvPr>
        <xdr:cNvCxnSpPr/>
      </xdr:nvCxnSpPr>
      <xdr:spPr>
        <a:xfrm>
          <a:off x="19545300" y="145084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530" name="楕円 529">
          <a:extLst>
            <a:ext uri="{FF2B5EF4-FFF2-40B4-BE49-F238E27FC236}">
              <a16:creationId xmlns:a16="http://schemas.microsoft.com/office/drawing/2014/main" id="{6042585A-2602-4B12-92C3-FD5C7870E97D}"/>
            </a:ext>
          </a:extLst>
        </xdr:cNvPr>
        <xdr:cNvSpPr/>
      </xdr:nvSpPr>
      <xdr:spPr>
        <a:xfrm>
          <a:off x="18605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531" name="直線コネクタ 530">
          <a:extLst>
            <a:ext uri="{FF2B5EF4-FFF2-40B4-BE49-F238E27FC236}">
              <a16:creationId xmlns:a16="http://schemas.microsoft.com/office/drawing/2014/main" id="{56D0B278-70DA-4CF6-9E70-8D58A52B5F04}"/>
            </a:ext>
          </a:extLst>
        </xdr:cNvPr>
        <xdr:cNvCxnSpPr/>
      </xdr:nvCxnSpPr>
      <xdr:spPr>
        <a:xfrm>
          <a:off x="18656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532" name="n_1aveValue【消防施設】&#10;一人当たり面積">
          <a:extLst>
            <a:ext uri="{FF2B5EF4-FFF2-40B4-BE49-F238E27FC236}">
              <a16:creationId xmlns:a16="http://schemas.microsoft.com/office/drawing/2014/main" id="{195509DE-556F-45E4-B953-ED552836969A}"/>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533" name="n_2aveValue【消防施設】&#10;一人当たり面積">
          <a:extLst>
            <a:ext uri="{FF2B5EF4-FFF2-40B4-BE49-F238E27FC236}">
              <a16:creationId xmlns:a16="http://schemas.microsoft.com/office/drawing/2014/main" id="{F02FF993-E94D-426B-8E5E-3CBB43AC53CF}"/>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534" name="n_3aveValue【消防施設】&#10;一人当たり面積">
          <a:extLst>
            <a:ext uri="{FF2B5EF4-FFF2-40B4-BE49-F238E27FC236}">
              <a16:creationId xmlns:a16="http://schemas.microsoft.com/office/drawing/2014/main" id="{38BFDD13-FED9-4E79-AF17-A322A3F2640C}"/>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535" name="n_4aveValue【消防施設】&#10;一人当たり面積">
          <a:extLst>
            <a:ext uri="{FF2B5EF4-FFF2-40B4-BE49-F238E27FC236}">
              <a16:creationId xmlns:a16="http://schemas.microsoft.com/office/drawing/2014/main" id="{A4C69BAD-3024-4F8B-B5F2-ADC9D27790CD}"/>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18305</xdr:rowOff>
    </xdr:from>
    <xdr:ext cx="469744" cy="259045"/>
    <xdr:sp macro="" textlink="">
      <xdr:nvSpPr>
        <xdr:cNvPr id="536" name="n_1mainValue【消防施設】&#10;一人当たり面積">
          <a:extLst>
            <a:ext uri="{FF2B5EF4-FFF2-40B4-BE49-F238E27FC236}">
              <a16:creationId xmlns:a16="http://schemas.microsoft.com/office/drawing/2014/main" id="{2C686A24-C5AE-489C-864D-02B73FC4C498}"/>
            </a:ext>
          </a:extLst>
        </xdr:cNvPr>
        <xdr:cNvSpPr txBox="1"/>
      </xdr:nvSpPr>
      <xdr:spPr>
        <a:xfrm>
          <a:off x="210757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18305</xdr:rowOff>
    </xdr:from>
    <xdr:ext cx="469744" cy="259045"/>
    <xdr:sp macro="" textlink="">
      <xdr:nvSpPr>
        <xdr:cNvPr id="537" name="n_2mainValue【消防施設】&#10;一人当たり面積">
          <a:extLst>
            <a:ext uri="{FF2B5EF4-FFF2-40B4-BE49-F238E27FC236}">
              <a16:creationId xmlns:a16="http://schemas.microsoft.com/office/drawing/2014/main" id="{4753CAB8-BE20-4A35-93B5-F36C7A7C5D5F}"/>
            </a:ext>
          </a:extLst>
        </xdr:cNvPr>
        <xdr:cNvSpPr txBox="1"/>
      </xdr:nvSpPr>
      <xdr:spPr>
        <a:xfrm>
          <a:off x="20199427" y="1459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538" name="n_3mainValue【消防施設】&#10;一人当たり面積">
          <a:extLst>
            <a:ext uri="{FF2B5EF4-FFF2-40B4-BE49-F238E27FC236}">
              <a16:creationId xmlns:a16="http://schemas.microsoft.com/office/drawing/2014/main" id="{14CA9AFC-79AD-41EB-9FD4-28017610CE1E}"/>
            </a:ext>
          </a:extLst>
        </xdr:cNvPr>
        <xdr:cNvSpPr txBox="1"/>
      </xdr:nvSpPr>
      <xdr:spPr>
        <a:xfrm>
          <a:off x="19310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539" name="n_4mainValue【消防施設】&#10;一人当たり面積">
          <a:extLst>
            <a:ext uri="{FF2B5EF4-FFF2-40B4-BE49-F238E27FC236}">
              <a16:creationId xmlns:a16="http://schemas.microsoft.com/office/drawing/2014/main" id="{295E11BC-CD87-4676-A9D5-49F024EE044E}"/>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6EEADFFD-D24D-4B79-8066-BFCB27FC165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4BBC6588-64CE-4899-A113-DC2CDF6AC79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52470DC1-16D4-4E4C-9E28-A68D994F72B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6B3CBEBB-7516-4A86-B30B-D1A1BCF386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65EC832C-995F-4EEE-B298-85435BD06BF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0BA4E810-4ECA-44DB-B135-1AC701825F6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881EDA83-E345-4601-BC2D-CA4807931B7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CA1400B4-C840-436E-804A-E183B68971C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EF56D440-8025-40ED-8310-FA863E54359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CA79A67C-1B60-4530-8DA3-84F90C1DF0B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6A556627-78E0-4A16-95DB-3C0BBB74BC5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8885DD46-134C-48D4-AED0-6252601D7A1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61241AC2-8D46-4015-A5E4-E4A8732EF1B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34B54D50-25AE-42C5-8BD0-82190DFA883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40CCF041-E880-4CDF-B55A-5C58CDA7A45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17AA81B9-4EE3-4278-A306-EB7DB3A6005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14CA2F92-F86D-44C8-9561-8E04825FF2A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D4FEBBF8-E9A9-4337-B352-88F91E59F48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010F9A97-088D-4074-8FB2-A89B61037C8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82717BA8-A9DB-42E3-93DE-305574B5FEB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8E0F3CD3-20E2-4BE3-B796-673FB7B02F3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A12A0DCD-07E6-4014-85E0-50877DB6947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F8CE8341-B110-446B-9080-51904CCFF88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5E2BC7D6-C0A0-4CB8-9347-8743AB9BC88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54AE8DFE-10DC-41E1-BAEE-BBE5F86D77A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565" name="直線コネクタ 564">
          <a:extLst>
            <a:ext uri="{FF2B5EF4-FFF2-40B4-BE49-F238E27FC236}">
              <a16:creationId xmlns:a16="http://schemas.microsoft.com/office/drawing/2014/main" id="{76AC773E-167E-4859-A732-51306008C5D3}"/>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566" name="【庁舎】&#10;有形固定資産減価償却率最小値テキスト">
          <a:extLst>
            <a:ext uri="{FF2B5EF4-FFF2-40B4-BE49-F238E27FC236}">
              <a16:creationId xmlns:a16="http://schemas.microsoft.com/office/drawing/2014/main" id="{1588ED76-65F4-4765-A548-97FC8EA906AB}"/>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567" name="直線コネクタ 566">
          <a:extLst>
            <a:ext uri="{FF2B5EF4-FFF2-40B4-BE49-F238E27FC236}">
              <a16:creationId xmlns:a16="http://schemas.microsoft.com/office/drawing/2014/main" id="{BB259110-BCA2-4729-8853-32ADCC7B42E3}"/>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68" name="【庁舎】&#10;有形固定資産減価償却率最大値テキスト">
          <a:extLst>
            <a:ext uri="{FF2B5EF4-FFF2-40B4-BE49-F238E27FC236}">
              <a16:creationId xmlns:a16="http://schemas.microsoft.com/office/drawing/2014/main" id="{75020F2B-0B53-4E1B-B7CA-1E8DA4079903}"/>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69" name="直線コネクタ 568">
          <a:extLst>
            <a:ext uri="{FF2B5EF4-FFF2-40B4-BE49-F238E27FC236}">
              <a16:creationId xmlns:a16="http://schemas.microsoft.com/office/drawing/2014/main" id="{BD9ADF17-D307-4052-A02D-BDAF653DDEC1}"/>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570" name="【庁舎】&#10;有形固定資産減価償却率平均値テキスト">
          <a:extLst>
            <a:ext uri="{FF2B5EF4-FFF2-40B4-BE49-F238E27FC236}">
              <a16:creationId xmlns:a16="http://schemas.microsoft.com/office/drawing/2014/main" id="{FEB32439-8033-4292-B877-6ECBB7D2A60D}"/>
            </a:ext>
          </a:extLst>
        </xdr:cNvPr>
        <xdr:cNvSpPr txBox="1"/>
      </xdr:nvSpPr>
      <xdr:spPr>
        <a:xfrm>
          <a:off x="16357600" y="17818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571" name="フローチャート: 判断 570">
          <a:extLst>
            <a:ext uri="{FF2B5EF4-FFF2-40B4-BE49-F238E27FC236}">
              <a16:creationId xmlns:a16="http://schemas.microsoft.com/office/drawing/2014/main" id="{18CADBC8-3C6B-4153-AF08-CC4FA360EF5C}"/>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572" name="フローチャート: 判断 571">
          <a:extLst>
            <a:ext uri="{FF2B5EF4-FFF2-40B4-BE49-F238E27FC236}">
              <a16:creationId xmlns:a16="http://schemas.microsoft.com/office/drawing/2014/main" id="{51057B02-A088-45EA-A7D6-AC7F3BDDD966}"/>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573" name="フローチャート: 判断 572">
          <a:extLst>
            <a:ext uri="{FF2B5EF4-FFF2-40B4-BE49-F238E27FC236}">
              <a16:creationId xmlns:a16="http://schemas.microsoft.com/office/drawing/2014/main" id="{49135C89-C917-4645-88CD-D155FCD469E5}"/>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574" name="フローチャート: 判断 573">
          <a:extLst>
            <a:ext uri="{FF2B5EF4-FFF2-40B4-BE49-F238E27FC236}">
              <a16:creationId xmlns:a16="http://schemas.microsoft.com/office/drawing/2014/main" id="{D6AF9A01-4AE6-48E8-97FA-81F79CCE979B}"/>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575" name="フローチャート: 判断 574">
          <a:extLst>
            <a:ext uri="{FF2B5EF4-FFF2-40B4-BE49-F238E27FC236}">
              <a16:creationId xmlns:a16="http://schemas.microsoft.com/office/drawing/2014/main" id="{63DF5617-D99B-4B2A-89CB-A5C3E47B2EAF}"/>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366A7288-D323-4D71-8AC0-8B928EA741C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D8760728-9A0A-4AF9-9F28-0714E570B77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CDC75095-9F3E-4990-94ED-C963334C215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6D8CC451-6864-44C7-AEED-255833B28EA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3266ED62-4D1D-4AD4-B8BD-48A0373EBC6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61323</xdr:rowOff>
    </xdr:from>
    <xdr:to>
      <xdr:col>85</xdr:col>
      <xdr:colOff>177800</xdr:colOff>
      <xdr:row>101</xdr:row>
      <xdr:rowOff>162923</xdr:rowOff>
    </xdr:to>
    <xdr:sp macro="" textlink="">
      <xdr:nvSpPr>
        <xdr:cNvPr id="581" name="楕円 580">
          <a:extLst>
            <a:ext uri="{FF2B5EF4-FFF2-40B4-BE49-F238E27FC236}">
              <a16:creationId xmlns:a16="http://schemas.microsoft.com/office/drawing/2014/main" id="{9B40BA2F-861F-409E-A8A3-2D75FF5699EE}"/>
            </a:ext>
          </a:extLst>
        </xdr:cNvPr>
        <xdr:cNvSpPr/>
      </xdr:nvSpPr>
      <xdr:spPr>
        <a:xfrm>
          <a:off x="16268700" y="1737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84200</xdr:rowOff>
    </xdr:from>
    <xdr:ext cx="405111" cy="259045"/>
    <xdr:sp macro="" textlink="">
      <xdr:nvSpPr>
        <xdr:cNvPr id="582" name="【庁舎】&#10;有形固定資産減価償却率該当値テキスト">
          <a:extLst>
            <a:ext uri="{FF2B5EF4-FFF2-40B4-BE49-F238E27FC236}">
              <a16:creationId xmlns:a16="http://schemas.microsoft.com/office/drawing/2014/main" id="{1F54FDD8-CAB7-45F7-921B-7E23F625171E}"/>
            </a:ext>
          </a:extLst>
        </xdr:cNvPr>
        <xdr:cNvSpPr txBox="1"/>
      </xdr:nvSpPr>
      <xdr:spPr>
        <a:xfrm>
          <a:off x="16357600" y="1722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4173</xdr:rowOff>
    </xdr:from>
    <xdr:to>
      <xdr:col>81</xdr:col>
      <xdr:colOff>101600</xdr:colOff>
      <xdr:row>101</xdr:row>
      <xdr:rowOff>105773</xdr:rowOff>
    </xdr:to>
    <xdr:sp macro="" textlink="">
      <xdr:nvSpPr>
        <xdr:cNvPr id="583" name="楕円 582">
          <a:extLst>
            <a:ext uri="{FF2B5EF4-FFF2-40B4-BE49-F238E27FC236}">
              <a16:creationId xmlns:a16="http://schemas.microsoft.com/office/drawing/2014/main" id="{F38FF702-6A45-4047-B278-54D036D04274}"/>
            </a:ext>
          </a:extLst>
        </xdr:cNvPr>
        <xdr:cNvSpPr/>
      </xdr:nvSpPr>
      <xdr:spPr>
        <a:xfrm>
          <a:off x="15430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54973</xdr:rowOff>
    </xdr:from>
    <xdr:to>
      <xdr:col>85</xdr:col>
      <xdr:colOff>127000</xdr:colOff>
      <xdr:row>101</xdr:row>
      <xdr:rowOff>112123</xdr:rowOff>
    </xdr:to>
    <xdr:cxnSp macro="">
      <xdr:nvCxnSpPr>
        <xdr:cNvPr id="584" name="直線コネクタ 583">
          <a:extLst>
            <a:ext uri="{FF2B5EF4-FFF2-40B4-BE49-F238E27FC236}">
              <a16:creationId xmlns:a16="http://schemas.microsoft.com/office/drawing/2014/main" id="{B079F674-9C4A-416B-B31D-6521DAAC3AF3}"/>
            </a:ext>
          </a:extLst>
        </xdr:cNvPr>
        <xdr:cNvCxnSpPr/>
      </xdr:nvCxnSpPr>
      <xdr:spPr>
        <a:xfrm>
          <a:off x="15481300" y="17371423"/>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120106</xdr:rowOff>
    </xdr:from>
    <xdr:to>
      <xdr:col>76</xdr:col>
      <xdr:colOff>165100</xdr:colOff>
      <xdr:row>101</xdr:row>
      <xdr:rowOff>50256</xdr:rowOff>
    </xdr:to>
    <xdr:sp macro="" textlink="">
      <xdr:nvSpPr>
        <xdr:cNvPr id="585" name="楕円 584">
          <a:extLst>
            <a:ext uri="{FF2B5EF4-FFF2-40B4-BE49-F238E27FC236}">
              <a16:creationId xmlns:a16="http://schemas.microsoft.com/office/drawing/2014/main" id="{2299B768-408A-4744-ABB2-55CD28C6A106}"/>
            </a:ext>
          </a:extLst>
        </xdr:cNvPr>
        <xdr:cNvSpPr/>
      </xdr:nvSpPr>
      <xdr:spPr>
        <a:xfrm>
          <a:off x="14541500" y="1726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170906</xdr:rowOff>
    </xdr:from>
    <xdr:to>
      <xdr:col>81</xdr:col>
      <xdr:colOff>50800</xdr:colOff>
      <xdr:row>101</xdr:row>
      <xdr:rowOff>54973</xdr:rowOff>
    </xdr:to>
    <xdr:cxnSp macro="">
      <xdr:nvCxnSpPr>
        <xdr:cNvPr id="586" name="直線コネクタ 585">
          <a:extLst>
            <a:ext uri="{FF2B5EF4-FFF2-40B4-BE49-F238E27FC236}">
              <a16:creationId xmlns:a16="http://schemas.microsoft.com/office/drawing/2014/main" id="{26FC5786-29E7-402D-AB38-8EC11D0B2C85}"/>
            </a:ext>
          </a:extLst>
        </xdr:cNvPr>
        <xdr:cNvCxnSpPr/>
      </xdr:nvCxnSpPr>
      <xdr:spPr>
        <a:xfrm>
          <a:off x="14592300" y="1731590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62956</xdr:rowOff>
    </xdr:from>
    <xdr:to>
      <xdr:col>72</xdr:col>
      <xdr:colOff>38100</xdr:colOff>
      <xdr:row>100</xdr:row>
      <xdr:rowOff>164556</xdr:rowOff>
    </xdr:to>
    <xdr:sp macro="" textlink="">
      <xdr:nvSpPr>
        <xdr:cNvPr id="587" name="楕円 586">
          <a:extLst>
            <a:ext uri="{FF2B5EF4-FFF2-40B4-BE49-F238E27FC236}">
              <a16:creationId xmlns:a16="http://schemas.microsoft.com/office/drawing/2014/main" id="{FAB2693F-9A81-47F4-A259-CC6D4400C4B0}"/>
            </a:ext>
          </a:extLst>
        </xdr:cNvPr>
        <xdr:cNvSpPr/>
      </xdr:nvSpPr>
      <xdr:spPr>
        <a:xfrm>
          <a:off x="13652500" y="1720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113756</xdr:rowOff>
    </xdr:from>
    <xdr:to>
      <xdr:col>76</xdr:col>
      <xdr:colOff>114300</xdr:colOff>
      <xdr:row>100</xdr:row>
      <xdr:rowOff>170906</xdr:rowOff>
    </xdr:to>
    <xdr:cxnSp macro="">
      <xdr:nvCxnSpPr>
        <xdr:cNvPr id="588" name="直線コネクタ 587">
          <a:extLst>
            <a:ext uri="{FF2B5EF4-FFF2-40B4-BE49-F238E27FC236}">
              <a16:creationId xmlns:a16="http://schemas.microsoft.com/office/drawing/2014/main" id="{C26A5B7E-70EB-4FF0-B94D-830AF425A198}"/>
            </a:ext>
          </a:extLst>
        </xdr:cNvPr>
        <xdr:cNvCxnSpPr/>
      </xdr:nvCxnSpPr>
      <xdr:spPr>
        <a:xfrm>
          <a:off x="13703300" y="1725875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7438</xdr:rowOff>
    </xdr:from>
    <xdr:to>
      <xdr:col>67</xdr:col>
      <xdr:colOff>101600</xdr:colOff>
      <xdr:row>100</xdr:row>
      <xdr:rowOff>109038</xdr:rowOff>
    </xdr:to>
    <xdr:sp macro="" textlink="">
      <xdr:nvSpPr>
        <xdr:cNvPr id="589" name="楕円 588">
          <a:extLst>
            <a:ext uri="{FF2B5EF4-FFF2-40B4-BE49-F238E27FC236}">
              <a16:creationId xmlns:a16="http://schemas.microsoft.com/office/drawing/2014/main" id="{CCBB9DDD-CBA8-4D06-84AA-D2F842A95A95}"/>
            </a:ext>
          </a:extLst>
        </xdr:cNvPr>
        <xdr:cNvSpPr/>
      </xdr:nvSpPr>
      <xdr:spPr>
        <a:xfrm>
          <a:off x="12763500" y="1715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58238</xdr:rowOff>
    </xdr:from>
    <xdr:to>
      <xdr:col>71</xdr:col>
      <xdr:colOff>177800</xdr:colOff>
      <xdr:row>100</xdr:row>
      <xdr:rowOff>113756</xdr:rowOff>
    </xdr:to>
    <xdr:cxnSp macro="">
      <xdr:nvCxnSpPr>
        <xdr:cNvPr id="590" name="直線コネクタ 589">
          <a:extLst>
            <a:ext uri="{FF2B5EF4-FFF2-40B4-BE49-F238E27FC236}">
              <a16:creationId xmlns:a16="http://schemas.microsoft.com/office/drawing/2014/main" id="{46264E79-8A9F-47F0-A234-B5602BE9496A}"/>
            </a:ext>
          </a:extLst>
        </xdr:cNvPr>
        <xdr:cNvCxnSpPr/>
      </xdr:nvCxnSpPr>
      <xdr:spPr>
        <a:xfrm>
          <a:off x="12814300" y="1720323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591" name="n_1aveValue【庁舎】&#10;有形固定資産減価償却率">
          <a:extLst>
            <a:ext uri="{FF2B5EF4-FFF2-40B4-BE49-F238E27FC236}">
              <a16:creationId xmlns:a16="http://schemas.microsoft.com/office/drawing/2014/main" id="{F9760D77-D40C-45F6-9B6D-C16154E23FE7}"/>
            </a:ext>
          </a:extLst>
        </xdr:cNvPr>
        <xdr:cNvSpPr txBox="1"/>
      </xdr:nvSpPr>
      <xdr:spPr>
        <a:xfrm>
          <a:off x="15266044" y="179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592" name="n_2aveValue【庁舎】&#10;有形固定資産減価償却率">
          <a:extLst>
            <a:ext uri="{FF2B5EF4-FFF2-40B4-BE49-F238E27FC236}">
              <a16:creationId xmlns:a16="http://schemas.microsoft.com/office/drawing/2014/main" id="{ECA5A4AB-9B05-41D9-8E29-870376771FB1}"/>
            </a:ext>
          </a:extLst>
        </xdr:cNvPr>
        <xdr:cNvSpPr txBox="1"/>
      </xdr:nvSpPr>
      <xdr:spPr>
        <a:xfrm>
          <a:off x="143897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593" name="n_3aveValue【庁舎】&#10;有形固定資産減価償却率">
          <a:extLst>
            <a:ext uri="{FF2B5EF4-FFF2-40B4-BE49-F238E27FC236}">
              <a16:creationId xmlns:a16="http://schemas.microsoft.com/office/drawing/2014/main" id="{C32A05CF-C421-412B-91C4-FEE1C95DC19B}"/>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594" name="n_4aveValue【庁舎】&#10;有形固定資産減価償却率">
          <a:extLst>
            <a:ext uri="{FF2B5EF4-FFF2-40B4-BE49-F238E27FC236}">
              <a16:creationId xmlns:a16="http://schemas.microsoft.com/office/drawing/2014/main" id="{8337F230-3B4A-40B8-9BC6-69D15A093772}"/>
            </a:ext>
          </a:extLst>
        </xdr:cNvPr>
        <xdr:cNvSpPr txBox="1"/>
      </xdr:nvSpPr>
      <xdr:spPr>
        <a:xfrm>
          <a:off x="12611744" y="178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122300</xdr:rowOff>
    </xdr:from>
    <xdr:ext cx="405111" cy="259045"/>
    <xdr:sp macro="" textlink="">
      <xdr:nvSpPr>
        <xdr:cNvPr id="595" name="n_1mainValue【庁舎】&#10;有形固定資産減価償却率">
          <a:extLst>
            <a:ext uri="{FF2B5EF4-FFF2-40B4-BE49-F238E27FC236}">
              <a16:creationId xmlns:a16="http://schemas.microsoft.com/office/drawing/2014/main" id="{DC7783CA-71A6-4E77-9DC9-D20FAB4854CF}"/>
            </a:ext>
          </a:extLst>
        </xdr:cNvPr>
        <xdr:cNvSpPr txBox="1"/>
      </xdr:nvSpPr>
      <xdr:spPr>
        <a:xfrm>
          <a:off x="15266044" y="1709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66783</xdr:rowOff>
    </xdr:from>
    <xdr:ext cx="405111" cy="259045"/>
    <xdr:sp macro="" textlink="">
      <xdr:nvSpPr>
        <xdr:cNvPr id="596" name="n_2mainValue【庁舎】&#10;有形固定資産減価償却率">
          <a:extLst>
            <a:ext uri="{FF2B5EF4-FFF2-40B4-BE49-F238E27FC236}">
              <a16:creationId xmlns:a16="http://schemas.microsoft.com/office/drawing/2014/main" id="{E1F1907D-B613-41AC-9EA4-BF3BBAC91A2C}"/>
            </a:ext>
          </a:extLst>
        </xdr:cNvPr>
        <xdr:cNvSpPr txBox="1"/>
      </xdr:nvSpPr>
      <xdr:spPr>
        <a:xfrm>
          <a:off x="1438974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9633</xdr:rowOff>
    </xdr:from>
    <xdr:ext cx="405111" cy="259045"/>
    <xdr:sp macro="" textlink="">
      <xdr:nvSpPr>
        <xdr:cNvPr id="597" name="n_3mainValue【庁舎】&#10;有形固定資産減価償却率">
          <a:extLst>
            <a:ext uri="{FF2B5EF4-FFF2-40B4-BE49-F238E27FC236}">
              <a16:creationId xmlns:a16="http://schemas.microsoft.com/office/drawing/2014/main" id="{42029C5C-4F75-42F2-BB93-6A2555A80EB8}"/>
            </a:ext>
          </a:extLst>
        </xdr:cNvPr>
        <xdr:cNvSpPr txBox="1"/>
      </xdr:nvSpPr>
      <xdr:spPr>
        <a:xfrm>
          <a:off x="13500744" y="1698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125565</xdr:rowOff>
    </xdr:from>
    <xdr:ext cx="340478" cy="259045"/>
    <xdr:sp macro="" textlink="">
      <xdr:nvSpPr>
        <xdr:cNvPr id="598" name="n_4mainValue【庁舎】&#10;有形固定資産減価償却率">
          <a:extLst>
            <a:ext uri="{FF2B5EF4-FFF2-40B4-BE49-F238E27FC236}">
              <a16:creationId xmlns:a16="http://schemas.microsoft.com/office/drawing/2014/main" id="{C0FB3BEA-2EC1-4273-993D-0C409E552487}"/>
            </a:ext>
          </a:extLst>
        </xdr:cNvPr>
        <xdr:cNvSpPr txBox="1"/>
      </xdr:nvSpPr>
      <xdr:spPr>
        <a:xfrm>
          <a:off x="12644061" y="16927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B9F28444-3087-4E3B-8A86-597C02B1587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329CD378-F9AB-4B44-B7A1-FB84FC9B5D4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3B905E6F-028C-469D-9281-E253C4CDAAB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00E88B34-3AE0-45B8-BB77-B6FF6FDA5D4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54AF0E95-174E-44EB-A282-ECCE876B32C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EFAEFDDA-566F-44CD-BA5E-0CE732FE6C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2BA85029-272C-42E4-86CF-7D70F051461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DC25E2C1-0A27-42D0-A3D0-54DE13FD22E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AF3C3AE3-A454-4EB7-BB4C-4345E626BF1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C2697DB9-0F0A-477F-A92B-C00F502065A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9" name="直線コネクタ 608">
          <a:extLst>
            <a:ext uri="{FF2B5EF4-FFF2-40B4-BE49-F238E27FC236}">
              <a16:creationId xmlns:a16="http://schemas.microsoft.com/office/drawing/2014/main" id="{1B46C0B9-4F99-453A-8E6A-E9A50E7517E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0" name="テキスト ボックス 609">
          <a:extLst>
            <a:ext uri="{FF2B5EF4-FFF2-40B4-BE49-F238E27FC236}">
              <a16:creationId xmlns:a16="http://schemas.microsoft.com/office/drawing/2014/main" id="{DA9FC740-E177-440F-A844-7D9A9CFC11F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1" name="直線コネクタ 610">
          <a:extLst>
            <a:ext uri="{FF2B5EF4-FFF2-40B4-BE49-F238E27FC236}">
              <a16:creationId xmlns:a16="http://schemas.microsoft.com/office/drawing/2014/main" id="{9C833004-ADF9-4873-9E24-A6E9AD3FB1D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2" name="テキスト ボックス 611">
          <a:extLst>
            <a:ext uri="{FF2B5EF4-FFF2-40B4-BE49-F238E27FC236}">
              <a16:creationId xmlns:a16="http://schemas.microsoft.com/office/drawing/2014/main" id="{D018F8E9-C6F6-4A73-93A8-D46788C9FC5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3" name="直線コネクタ 612">
          <a:extLst>
            <a:ext uri="{FF2B5EF4-FFF2-40B4-BE49-F238E27FC236}">
              <a16:creationId xmlns:a16="http://schemas.microsoft.com/office/drawing/2014/main" id="{D72E9801-BF6A-4214-BDCF-F86C404CB5D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4" name="テキスト ボックス 613">
          <a:extLst>
            <a:ext uri="{FF2B5EF4-FFF2-40B4-BE49-F238E27FC236}">
              <a16:creationId xmlns:a16="http://schemas.microsoft.com/office/drawing/2014/main" id="{854C97A7-AD10-4C88-80E8-D1F9623F618F}"/>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5" name="直線コネクタ 614">
          <a:extLst>
            <a:ext uri="{FF2B5EF4-FFF2-40B4-BE49-F238E27FC236}">
              <a16:creationId xmlns:a16="http://schemas.microsoft.com/office/drawing/2014/main" id="{212D4C2D-04C2-49F7-A0A6-B94FE81EFAF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6" name="テキスト ボックス 615">
          <a:extLst>
            <a:ext uri="{FF2B5EF4-FFF2-40B4-BE49-F238E27FC236}">
              <a16:creationId xmlns:a16="http://schemas.microsoft.com/office/drawing/2014/main" id="{1BF1E422-3E4D-4E0D-835F-371A58B2C9C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7" name="直線コネクタ 616">
          <a:extLst>
            <a:ext uri="{FF2B5EF4-FFF2-40B4-BE49-F238E27FC236}">
              <a16:creationId xmlns:a16="http://schemas.microsoft.com/office/drawing/2014/main" id="{380F5DC3-ECC5-4F87-84CF-22C05A836BC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8" name="テキスト ボックス 617">
          <a:extLst>
            <a:ext uri="{FF2B5EF4-FFF2-40B4-BE49-F238E27FC236}">
              <a16:creationId xmlns:a16="http://schemas.microsoft.com/office/drawing/2014/main" id="{0A30D341-299D-4C8E-939D-31B1B8F779C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9" name="直線コネクタ 618">
          <a:extLst>
            <a:ext uri="{FF2B5EF4-FFF2-40B4-BE49-F238E27FC236}">
              <a16:creationId xmlns:a16="http://schemas.microsoft.com/office/drawing/2014/main" id="{8C17AF90-BE95-48AD-B9AD-600FD61A4F0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0" name="テキスト ボックス 619">
          <a:extLst>
            <a:ext uri="{FF2B5EF4-FFF2-40B4-BE49-F238E27FC236}">
              <a16:creationId xmlns:a16="http://schemas.microsoft.com/office/drawing/2014/main" id="{2D1F8BAD-6EEC-4670-BB1B-DCE17EC2E52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74E30727-E771-44E8-B30F-5365876D6DC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4BD5EE48-1CDB-413D-AD8C-26D3C32EB13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AF3DACF1-E595-440C-B5BD-023B9E2FEF8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624" name="直線コネクタ 623">
          <a:extLst>
            <a:ext uri="{FF2B5EF4-FFF2-40B4-BE49-F238E27FC236}">
              <a16:creationId xmlns:a16="http://schemas.microsoft.com/office/drawing/2014/main" id="{33DF3C2A-8D65-4F90-8CFD-A17F94C055FF}"/>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625" name="【庁舎】&#10;一人当たり面積最小値テキスト">
          <a:extLst>
            <a:ext uri="{FF2B5EF4-FFF2-40B4-BE49-F238E27FC236}">
              <a16:creationId xmlns:a16="http://schemas.microsoft.com/office/drawing/2014/main" id="{F23382D9-3738-4E34-9228-B6787A7A6BEE}"/>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626" name="直線コネクタ 625">
          <a:extLst>
            <a:ext uri="{FF2B5EF4-FFF2-40B4-BE49-F238E27FC236}">
              <a16:creationId xmlns:a16="http://schemas.microsoft.com/office/drawing/2014/main" id="{B95ACEB5-C339-4EC7-9E1B-7629DDBA6E8B}"/>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627" name="【庁舎】&#10;一人当たり面積最大値テキスト">
          <a:extLst>
            <a:ext uri="{FF2B5EF4-FFF2-40B4-BE49-F238E27FC236}">
              <a16:creationId xmlns:a16="http://schemas.microsoft.com/office/drawing/2014/main" id="{2342E88C-9AC4-47EC-95A6-0BBA89E4C70A}"/>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628" name="直線コネクタ 627">
          <a:extLst>
            <a:ext uri="{FF2B5EF4-FFF2-40B4-BE49-F238E27FC236}">
              <a16:creationId xmlns:a16="http://schemas.microsoft.com/office/drawing/2014/main" id="{AD17BA46-49B1-4F46-A9BE-164AA547C30A}"/>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629" name="【庁舎】&#10;一人当たり面積平均値テキスト">
          <a:extLst>
            <a:ext uri="{FF2B5EF4-FFF2-40B4-BE49-F238E27FC236}">
              <a16:creationId xmlns:a16="http://schemas.microsoft.com/office/drawing/2014/main" id="{51828EE9-1EA4-4975-B8D6-B2B4134CCFF0}"/>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630" name="フローチャート: 判断 629">
          <a:extLst>
            <a:ext uri="{FF2B5EF4-FFF2-40B4-BE49-F238E27FC236}">
              <a16:creationId xmlns:a16="http://schemas.microsoft.com/office/drawing/2014/main" id="{D22DCFEC-4D66-4B5D-A512-37D18C76EDDC}"/>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631" name="フローチャート: 判断 630">
          <a:extLst>
            <a:ext uri="{FF2B5EF4-FFF2-40B4-BE49-F238E27FC236}">
              <a16:creationId xmlns:a16="http://schemas.microsoft.com/office/drawing/2014/main" id="{46A9F581-117A-416C-ADFC-C407525C246A}"/>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632" name="フローチャート: 判断 631">
          <a:extLst>
            <a:ext uri="{FF2B5EF4-FFF2-40B4-BE49-F238E27FC236}">
              <a16:creationId xmlns:a16="http://schemas.microsoft.com/office/drawing/2014/main" id="{099AEC44-A3E0-46B6-8A10-A835C9FE4498}"/>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633" name="フローチャート: 判断 632">
          <a:extLst>
            <a:ext uri="{FF2B5EF4-FFF2-40B4-BE49-F238E27FC236}">
              <a16:creationId xmlns:a16="http://schemas.microsoft.com/office/drawing/2014/main" id="{E01A262A-4900-4788-9D69-7238BE5F6799}"/>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115207</xdr:rowOff>
    </xdr:from>
    <xdr:to>
      <xdr:col>98</xdr:col>
      <xdr:colOff>38100</xdr:colOff>
      <xdr:row>104</xdr:row>
      <xdr:rowOff>45357</xdr:rowOff>
    </xdr:to>
    <xdr:sp macro="" textlink="">
      <xdr:nvSpPr>
        <xdr:cNvPr id="634" name="フローチャート: 判断 633">
          <a:extLst>
            <a:ext uri="{FF2B5EF4-FFF2-40B4-BE49-F238E27FC236}">
              <a16:creationId xmlns:a16="http://schemas.microsoft.com/office/drawing/2014/main" id="{CD70C14A-45FC-4239-9C64-B55D2EFBABCB}"/>
            </a:ext>
          </a:extLst>
        </xdr:cNvPr>
        <xdr:cNvSpPr/>
      </xdr:nvSpPr>
      <xdr:spPr>
        <a:xfrm>
          <a:off x="18605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8F3F09BB-6ABF-40BB-826A-382EF8C73E8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2BBFF614-1E4B-4289-892E-AB30D8D57A3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69FCB3BC-3B9E-4A49-A15F-C52FCFC39E5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E12F7D8D-9605-4667-92A7-F7BB11752D8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DCB04C0E-9485-4717-9C45-F5C6F35E19A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5806</xdr:rowOff>
    </xdr:from>
    <xdr:to>
      <xdr:col>116</xdr:col>
      <xdr:colOff>114300</xdr:colOff>
      <xdr:row>104</xdr:row>
      <xdr:rowOff>107406</xdr:rowOff>
    </xdr:to>
    <xdr:sp macro="" textlink="">
      <xdr:nvSpPr>
        <xdr:cNvPr id="640" name="楕円 639">
          <a:extLst>
            <a:ext uri="{FF2B5EF4-FFF2-40B4-BE49-F238E27FC236}">
              <a16:creationId xmlns:a16="http://schemas.microsoft.com/office/drawing/2014/main" id="{CF92E6F7-9BE4-45FB-AAB2-7952CD0E975C}"/>
            </a:ext>
          </a:extLst>
        </xdr:cNvPr>
        <xdr:cNvSpPr/>
      </xdr:nvSpPr>
      <xdr:spPr>
        <a:xfrm>
          <a:off x="221107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28683</xdr:rowOff>
    </xdr:from>
    <xdr:ext cx="469744" cy="259045"/>
    <xdr:sp macro="" textlink="">
      <xdr:nvSpPr>
        <xdr:cNvPr id="641" name="【庁舎】&#10;一人当たり面積該当値テキスト">
          <a:extLst>
            <a:ext uri="{FF2B5EF4-FFF2-40B4-BE49-F238E27FC236}">
              <a16:creationId xmlns:a16="http://schemas.microsoft.com/office/drawing/2014/main" id="{AD2A0CAA-56E0-4653-9BA7-0A8D2D159B7E}"/>
            </a:ext>
          </a:extLst>
        </xdr:cNvPr>
        <xdr:cNvSpPr txBox="1"/>
      </xdr:nvSpPr>
      <xdr:spPr>
        <a:xfrm>
          <a:off x="22199600" y="1768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5806</xdr:rowOff>
    </xdr:from>
    <xdr:to>
      <xdr:col>112</xdr:col>
      <xdr:colOff>38100</xdr:colOff>
      <xdr:row>104</xdr:row>
      <xdr:rowOff>107406</xdr:rowOff>
    </xdr:to>
    <xdr:sp macro="" textlink="">
      <xdr:nvSpPr>
        <xdr:cNvPr id="642" name="楕円 641">
          <a:extLst>
            <a:ext uri="{FF2B5EF4-FFF2-40B4-BE49-F238E27FC236}">
              <a16:creationId xmlns:a16="http://schemas.microsoft.com/office/drawing/2014/main" id="{A643E1B4-8514-4FA2-A093-4D02DAD1EE66}"/>
            </a:ext>
          </a:extLst>
        </xdr:cNvPr>
        <xdr:cNvSpPr/>
      </xdr:nvSpPr>
      <xdr:spPr>
        <a:xfrm>
          <a:off x="21272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56606</xdr:rowOff>
    </xdr:from>
    <xdr:to>
      <xdr:col>116</xdr:col>
      <xdr:colOff>63500</xdr:colOff>
      <xdr:row>104</xdr:row>
      <xdr:rowOff>56606</xdr:rowOff>
    </xdr:to>
    <xdr:cxnSp macro="">
      <xdr:nvCxnSpPr>
        <xdr:cNvPr id="643" name="直線コネクタ 642">
          <a:extLst>
            <a:ext uri="{FF2B5EF4-FFF2-40B4-BE49-F238E27FC236}">
              <a16:creationId xmlns:a16="http://schemas.microsoft.com/office/drawing/2014/main" id="{EB0875DE-890C-41F8-8C98-F7F8599314BC}"/>
            </a:ext>
          </a:extLst>
        </xdr:cNvPr>
        <xdr:cNvCxnSpPr/>
      </xdr:nvCxnSpPr>
      <xdr:spPr>
        <a:xfrm>
          <a:off x="21323300" y="1788740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5806</xdr:rowOff>
    </xdr:from>
    <xdr:to>
      <xdr:col>107</xdr:col>
      <xdr:colOff>101600</xdr:colOff>
      <xdr:row>104</xdr:row>
      <xdr:rowOff>107406</xdr:rowOff>
    </xdr:to>
    <xdr:sp macro="" textlink="">
      <xdr:nvSpPr>
        <xdr:cNvPr id="644" name="楕円 643">
          <a:extLst>
            <a:ext uri="{FF2B5EF4-FFF2-40B4-BE49-F238E27FC236}">
              <a16:creationId xmlns:a16="http://schemas.microsoft.com/office/drawing/2014/main" id="{074512F9-BB5E-4399-9A07-2D53866F8301}"/>
            </a:ext>
          </a:extLst>
        </xdr:cNvPr>
        <xdr:cNvSpPr/>
      </xdr:nvSpPr>
      <xdr:spPr>
        <a:xfrm>
          <a:off x="20383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56606</xdr:rowOff>
    </xdr:from>
    <xdr:to>
      <xdr:col>111</xdr:col>
      <xdr:colOff>177800</xdr:colOff>
      <xdr:row>104</xdr:row>
      <xdr:rowOff>56606</xdr:rowOff>
    </xdr:to>
    <xdr:cxnSp macro="">
      <xdr:nvCxnSpPr>
        <xdr:cNvPr id="645" name="直線コネクタ 644">
          <a:extLst>
            <a:ext uri="{FF2B5EF4-FFF2-40B4-BE49-F238E27FC236}">
              <a16:creationId xmlns:a16="http://schemas.microsoft.com/office/drawing/2014/main" id="{4F93ACA5-602F-4935-85B8-59FBB410B1AB}"/>
            </a:ext>
          </a:extLst>
        </xdr:cNvPr>
        <xdr:cNvCxnSpPr/>
      </xdr:nvCxnSpPr>
      <xdr:spPr>
        <a:xfrm>
          <a:off x="20434300" y="178874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5806</xdr:rowOff>
    </xdr:from>
    <xdr:to>
      <xdr:col>102</xdr:col>
      <xdr:colOff>165100</xdr:colOff>
      <xdr:row>104</xdr:row>
      <xdr:rowOff>107406</xdr:rowOff>
    </xdr:to>
    <xdr:sp macro="" textlink="">
      <xdr:nvSpPr>
        <xdr:cNvPr id="646" name="楕円 645">
          <a:extLst>
            <a:ext uri="{FF2B5EF4-FFF2-40B4-BE49-F238E27FC236}">
              <a16:creationId xmlns:a16="http://schemas.microsoft.com/office/drawing/2014/main" id="{4A906F98-E860-4C3B-834A-BE1D0918BF87}"/>
            </a:ext>
          </a:extLst>
        </xdr:cNvPr>
        <xdr:cNvSpPr/>
      </xdr:nvSpPr>
      <xdr:spPr>
        <a:xfrm>
          <a:off x="19494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56606</xdr:rowOff>
    </xdr:from>
    <xdr:to>
      <xdr:col>107</xdr:col>
      <xdr:colOff>50800</xdr:colOff>
      <xdr:row>104</xdr:row>
      <xdr:rowOff>56606</xdr:rowOff>
    </xdr:to>
    <xdr:cxnSp macro="">
      <xdr:nvCxnSpPr>
        <xdr:cNvPr id="647" name="直線コネクタ 646">
          <a:extLst>
            <a:ext uri="{FF2B5EF4-FFF2-40B4-BE49-F238E27FC236}">
              <a16:creationId xmlns:a16="http://schemas.microsoft.com/office/drawing/2014/main" id="{66E6BAAD-2C46-464B-8644-6A8AD54F5131}"/>
            </a:ext>
          </a:extLst>
        </xdr:cNvPr>
        <xdr:cNvCxnSpPr/>
      </xdr:nvCxnSpPr>
      <xdr:spPr>
        <a:xfrm>
          <a:off x="19545300" y="178874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2539</xdr:rowOff>
    </xdr:from>
    <xdr:to>
      <xdr:col>98</xdr:col>
      <xdr:colOff>38100</xdr:colOff>
      <xdr:row>104</xdr:row>
      <xdr:rowOff>104139</xdr:rowOff>
    </xdr:to>
    <xdr:sp macro="" textlink="">
      <xdr:nvSpPr>
        <xdr:cNvPr id="648" name="楕円 647">
          <a:extLst>
            <a:ext uri="{FF2B5EF4-FFF2-40B4-BE49-F238E27FC236}">
              <a16:creationId xmlns:a16="http://schemas.microsoft.com/office/drawing/2014/main" id="{C4064B8A-F46D-4E37-8CBD-C1C6153755C8}"/>
            </a:ext>
          </a:extLst>
        </xdr:cNvPr>
        <xdr:cNvSpPr/>
      </xdr:nvSpPr>
      <xdr:spPr>
        <a:xfrm>
          <a:off x="18605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53339</xdr:rowOff>
    </xdr:from>
    <xdr:to>
      <xdr:col>102</xdr:col>
      <xdr:colOff>114300</xdr:colOff>
      <xdr:row>104</xdr:row>
      <xdr:rowOff>56606</xdr:rowOff>
    </xdr:to>
    <xdr:cxnSp macro="">
      <xdr:nvCxnSpPr>
        <xdr:cNvPr id="649" name="直線コネクタ 648">
          <a:extLst>
            <a:ext uri="{FF2B5EF4-FFF2-40B4-BE49-F238E27FC236}">
              <a16:creationId xmlns:a16="http://schemas.microsoft.com/office/drawing/2014/main" id="{D9E78AEF-74CB-4EE6-9A2C-CC70C462512E}"/>
            </a:ext>
          </a:extLst>
        </xdr:cNvPr>
        <xdr:cNvCxnSpPr/>
      </xdr:nvCxnSpPr>
      <xdr:spPr>
        <a:xfrm>
          <a:off x="18656300" y="178841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650" name="n_1aveValue【庁舎】&#10;一人当たり面積">
          <a:extLst>
            <a:ext uri="{FF2B5EF4-FFF2-40B4-BE49-F238E27FC236}">
              <a16:creationId xmlns:a16="http://schemas.microsoft.com/office/drawing/2014/main" id="{780D5CDF-45B7-49B4-8649-85C243E80948}"/>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651" name="n_2aveValue【庁舎】&#10;一人当たり面積">
          <a:extLst>
            <a:ext uri="{FF2B5EF4-FFF2-40B4-BE49-F238E27FC236}">
              <a16:creationId xmlns:a16="http://schemas.microsoft.com/office/drawing/2014/main" id="{CA3F7DD6-FEC3-4136-AD68-D2EB05C43078}"/>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652" name="n_3aveValue【庁舎】&#10;一人当たり面積">
          <a:extLst>
            <a:ext uri="{FF2B5EF4-FFF2-40B4-BE49-F238E27FC236}">
              <a16:creationId xmlns:a16="http://schemas.microsoft.com/office/drawing/2014/main" id="{8A80F28C-469F-4FEC-9B83-9787E8A5989E}"/>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61884</xdr:rowOff>
    </xdr:from>
    <xdr:ext cx="469744" cy="259045"/>
    <xdr:sp macro="" textlink="">
      <xdr:nvSpPr>
        <xdr:cNvPr id="653" name="n_4aveValue【庁舎】&#10;一人当たり面積">
          <a:extLst>
            <a:ext uri="{FF2B5EF4-FFF2-40B4-BE49-F238E27FC236}">
              <a16:creationId xmlns:a16="http://schemas.microsoft.com/office/drawing/2014/main" id="{AE747F62-CDB2-4A2E-A333-2512272477E8}"/>
            </a:ext>
          </a:extLst>
        </xdr:cNvPr>
        <xdr:cNvSpPr txBox="1"/>
      </xdr:nvSpPr>
      <xdr:spPr>
        <a:xfrm>
          <a:off x="18421427" y="1754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123933</xdr:rowOff>
    </xdr:from>
    <xdr:ext cx="469744" cy="259045"/>
    <xdr:sp macro="" textlink="">
      <xdr:nvSpPr>
        <xdr:cNvPr id="654" name="n_1mainValue【庁舎】&#10;一人当たり面積">
          <a:extLst>
            <a:ext uri="{FF2B5EF4-FFF2-40B4-BE49-F238E27FC236}">
              <a16:creationId xmlns:a16="http://schemas.microsoft.com/office/drawing/2014/main" id="{46016CE8-518B-4595-851E-7CBF49D0A5E4}"/>
            </a:ext>
          </a:extLst>
        </xdr:cNvPr>
        <xdr:cNvSpPr txBox="1"/>
      </xdr:nvSpPr>
      <xdr:spPr>
        <a:xfrm>
          <a:off x="21075727" y="176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123933</xdr:rowOff>
    </xdr:from>
    <xdr:ext cx="469744" cy="259045"/>
    <xdr:sp macro="" textlink="">
      <xdr:nvSpPr>
        <xdr:cNvPr id="655" name="n_2mainValue【庁舎】&#10;一人当たり面積">
          <a:extLst>
            <a:ext uri="{FF2B5EF4-FFF2-40B4-BE49-F238E27FC236}">
              <a16:creationId xmlns:a16="http://schemas.microsoft.com/office/drawing/2014/main" id="{1D860CEA-BA50-4297-B4B4-5436110BBEA5}"/>
            </a:ext>
          </a:extLst>
        </xdr:cNvPr>
        <xdr:cNvSpPr txBox="1"/>
      </xdr:nvSpPr>
      <xdr:spPr>
        <a:xfrm>
          <a:off x="20199427" y="176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123933</xdr:rowOff>
    </xdr:from>
    <xdr:ext cx="469744" cy="259045"/>
    <xdr:sp macro="" textlink="">
      <xdr:nvSpPr>
        <xdr:cNvPr id="656" name="n_3mainValue【庁舎】&#10;一人当たり面積">
          <a:extLst>
            <a:ext uri="{FF2B5EF4-FFF2-40B4-BE49-F238E27FC236}">
              <a16:creationId xmlns:a16="http://schemas.microsoft.com/office/drawing/2014/main" id="{8F0880D5-18E3-4497-8BDD-BAB3B1D8A6B2}"/>
            </a:ext>
          </a:extLst>
        </xdr:cNvPr>
        <xdr:cNvSpPr txBox="1"/>
      </xdr:nvSpPr>
      <xdr:spPr>
        <a:xfrm>
          <a:off x="19310427" y="1761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657" name="n_4mainValue【庁舎】&#10;一人当たり面積">
          <a:extLst>
            <a:ext uri="{FF2B5EF4-FFF2-40B4-BE49-F238E27FC236}">
              <a16:creationId xmlns:a16="http://schemas.microsoft.com/office/drawing/2014/main" id="{8163FDDA-18AB-4B87-A856-8F57ACB62831}"/>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A39B0369-21F3-4587-B86F-A2E945B8141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B1572AAF-76E1-4ED8-98E9-9CB26884FD6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5F54E273-2D8B-4D70-B53F-592B7D5E158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a:solidFill>
                <a:schemeClr val="dk1"/>
              </a:solidFill>
              <a:effectLst/>
              <a:latin typeface="+mn-lt"/>
              <a:ea typeface="+mn-ea"/>
              <a:cs typeface="+mn-cs"/>
            </a:rPr>
            <a:t>　有形固定資産減価償却率について、類似団体平均と比較して値が高くなっている施設は、一般廃棄物処理施設と図書館である。</a:t>
          </a:r>
          <a:endParaRPr lang="ja-JP" altLang="ja-JP" sz="1400">
            <a:effectLst/>
          </a:endParaRPr>
        </a:p>
        <a:p>
          <a:r>
            <a:rPr kumimoji="1" lang="ja-JP" altLang="ja-JP" sz="1100" b="0">
              <a:solidFill>
                <a:schemeClr val="dk1"/>
              </a:solidFill>
              <a:effectLst/>
              <a:latin typeface="+mn-lt"/>
              <a:ea typeface="+mn-ea"/>
              <a:cs typeface="+mn-cs"/>
            </a:rPr>
            <a:t>　一般廃棄物処理施設については、新炉建設が計画され令和</a:t>
          </a:r>
          <a:r>
            <a:rPr kumimoji="1" lang="en-US" altLang="ja-JP" sz="1100" b="0">
              <a:solidFill>
                <a:schemeClr val="dk1"/>
              </a:solidFill>
              <a:effectLst/>
              <a:latin typeface="+mn-lt"/>
              <a:ea typeface="+mn-ea"/>
              <a:cs typeface="+mn-cs"/>
            </a:rPr>
            <a:t>19</a:t>
          </a:r>
          <a:r>
            <a:rPr kumimoji="1" lang="ja-JP" altLang="ja-JP" sz="1100" b="0">
              <a:solidFill>
                <a:schemeClr val="dk1"/>
              </a:solidFill>
              <a:effectLst/>
              <a:latin typeface="+mn-lt"/>
              <a:ea typeface="+mn-ea"/>
              <a:cs typeface="+mn-cs"/>
            </a:rPr>
            <a:t>年に供用開始を目指しており、減価償却率は一時的に上昇するものの、新炉建設に伴い減少する見込みである。また、老朽化が進む糸豊清掃施設については、新炉建設の供用開始まで適切に維持管理を進めていく。</a:t>
          </a:r>
          <a:endParaRPr lang="ja-JP" altLang="ja-JP" sz="1400">
            <a:effectLst/>
          </a:endParaRPr>
        </a:p>
        <a:p>
          <a:r>
            <a:rPr kumimoji="1" lang="ja-JP" altLang="ja-JP" sz="1100" b="0">
              <a:solidFill>
                <a:schemeClr val="dk1"/>
              </a:solidFill>
              <a:effectLst/>
              <a:latin typeface="+mn-lt"/>
              <a:ea typeface="+mn-ea"/>
              <a:cs typeface="+mn-cs"/>
            </a:rPr>
            <a:t>　図書館については、新たな個別施設計画に基づき、適切に維持管理を進めていく。</a:t>
          </a:r>
          <a:endParaRPr lang="ja-JP" altLang="ja-JP" sz="1400">
            <a:effectLst/>
          </a:endParaRPr>
        </a:p>
        <a:p>
          <a:r>
            <a:rPr kumimoji="1" lang="ja-JP" altLang="ja-JP" sz="1100" b="0">
              <a:solidFill>
                <a:schemeClr val="dk1"/>
              </a:solidFill>
              <a:effectLst/>
              <a:latin typeface="+mn-lt"/>
              <a:ea typeface="+mn-ea"/>
              <a:cs typeface="+mn-cs"/>
            </a:rPr>
            <a:t>　体育館・プールについては、平成</a:t>
          </a:r>
          <a:r>
            <a:rPr kumimoji="1" lang="en-US" altLang="ja-JP" sz="1100" b="0">
              <a:solidFill>
                <a:schemeClr val="dk1"/>
              </a:solidFill>
              <a:effectLst/>
              <a:latin typeface="+mn-lt"/>
              <a:ea typeface="+mn-ea"/>
              <a:cs typeface="+mn-cs"/>
            </a:rPr>
            <a:t>26</a:t>
          </a:r>
          <a:r>
            <a:rPr kumimoji="1" lang="ja-JP" altLang="ja-JP" sz="1100" b="0">
              <a:solidFill>
                <a:schemeClr val="dk1"/>
              </a:solidFill>
              <a:effectLst/>
              <a:latin typeface="+mn-lt"/>
              <a:ea typeface="+mn-ea"/>
              <a:cs typeface="+mn-cs"/>
            </a:rPr>
            <a:t>年度に豊崎総合公園市民体育館を建設したため、有形固定資産減価償却率は低い値で推移している。</a:t>
          </a:r>
          <a:endParaRPr lang="ja-JP" altLang="ja-JP" sz="1400">
            <a:effectLst/>
          </a:endParaRPr>
        </a:p>
        <a:p>
          <a:r>
            <a:rPr kumimoji="1" lang="ja-JP" altLang="ja-JP" sz="1100" b="0">
              <a:solidFill>
                <a:schemeClr val="dk1"/>
              </a:solidFill>
              <a:effectLst/>
              <a:latin typeface="+mn-lt"/>
              <a:ea typeface="+mn-ea"/>
              <a:cs typeface="+mn-cs"/>
            </a:rPr>
            <a:t>　消防施設及び庁舎については、平成</a:t>
          </a:r>
          <a:r>
            <a:rPr kumimoji="1" lang="en-US" altLang="ja-JP" sz="1100" b="0">
              <a:solidFill>
                <a:schemeClr val="dk1"/>
              </a:solidFill>
              <a:effectLst/>
              <a:latin typeface="+mn-lt"/>
              <a:ea typeface="+mn-ea"/>
              <a:cs typeface="+mn-cs"/>
            </a:rPr>
            <a:t>30</a:t>
          </a:r>
          <a:r>
            <a:rPr kumimoji="1" lang="ja-JP" altLang="ja-JP" sz="1100" b="0">
              <a:solidFill>
                <a:schemeClr val="dk1"/>
              </a:solidFill>
              <a:effectLst/>
              <a:latin typeface="+mn-lt"/>
              <a:ea typeface="+mn-ea"/>
              <a:cs typeface="+mn-cs"/>
            </a:rPr>
            <a:t>年度に完成したことから、有形固定資産減価償却率は低い値となっている。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9.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8" t="s">
        <v>76</v>
      </c>
      <c r="C1" s="628"/>
      <c r="D1" s="628"/>
      <c r="E1" s="628"/>
      <c r="F1" s="628"/>
      <c r="G1" s="628"/>
      <c r="H1" s="628"/>
      <c r="I1" s="628"/>
      <c r="J1" s="628"/>
      <c r="K1" s="628"/>
      <c r="L1" s="628"/>
      <c r="M1" s="628"/>
      <c r="N1" s="628"/>
      <c r="O1" s="628"/>
      <c r="P1" s="628"/>
      <c r="Q1" s="628"/>
      <c r="R1" s="628"/>
      <c r="S1" s="628"/>
      <c r="T1" s="628"/>
      <c r="U1" s="628"/>
      <c r="V1" s="628"/>
      <c r="W1" s="628"/>
      <c r="X1" s="628"/>
      <c r="Y1" s="628"/>
      <c r="Z1" s="628"/>
      <c r="AA1" s="628"/>
      <c r="AB1" s="628"/>
      <c r="AC1" s="628"/>
      <c r="AD1" s="628"/>
      <c r="AE1" s="628"/>
      <c r="AF1" s="628"/>
      <c r="AG1" s="628"/>
      <c r="AH1" s="628"/>
      <c r="AI1" s="628"/>
      <c r="AJ1" s="628"/>
      <c r="AK1" s="628"/>
      <c r="AL1" s="628"/>
      <c r="AM1" s="628"/>
      <c r="AN1" s="628"/>
      <c r="AO1" s="628"/>
      <c r="AP1" s="628"/>
      <c r="AQ1" s="628"/>
      <c r="AR1" s="628"/>
      <c r="AS1" s="628"/>
      <c r="AT1" s="628"/>
      <c r="AU1" s="628"/>
      <c r="AV1" s="628"/>
      <c r="AW1" s="628"/>
      <c r="AX1" s="628"/>
      <c r="AY1" s="628"/>
      <c r="AZ1" s="628"/>
      <c r="BA1" s="628"/>
      <c r="BB1" s="628"/>
      <c r="BC1" s="628"/>
      <c r="BD1" s="628"/>
      <c r="BE1" s="628"/>
      <c r="BF1" s="628"/>
      <c r="BG1" s="628"/>
      <c r="BH1" s="628"/>
      <c r="BI1" s="628"/>
      <c r="BJ1" s="628"/>
      <c r="BK1" s="628"/>
      <c r="BL1" s="628"/>
      <c r="BM1" s="628"/>
      <c r="BN1" s="628"/>
      <c r="BO1" s="628"/>
      <c r="BP1" s="628"/>
      <c r="BQ1" s="628"/>
      <c r="BR1" s="628"/>
      <c r="BS1" s="628"/>
      <c r="BT1" s="628"/>
      <c r="BU1" s="628"/>
      <c r="BV1" s="628"/>
      <c r="BW1" s="628"/>
      <c r="BX1" s="628"/>
      <c r="BY1" s="628"/>
      <c r="BZ1" s="628"/>
      <c r="CA1" s="628"/>
      <c r="CB1" s="628"/>
      <c r="CC1" s="628"/>
      <c r="CD1" s="628"/>
      <c r="CE1" s="628"/>
      <c r="CF1" s="628"/>
      <c r="CG1" s="628"/>
      <c r="CH1" s="628"/>
      <c r="CI1" s="628"/>
      <c r="CJ1" s="628"/>
      <c r="CK1" s="628"/>
      <c r="CL1" s="628"/>
      <c r="CM1" s="628"/>
      <c r="CN1" s="628"/>
      <c r="CO1" s="628"/>
      <c r="CP1" s="628"/>
      <c r="CQ1" s="628"/>
      <c r="CR1" s="628"/>
      <c r="CS1" s="628"/>
      <c r="CT1" s="628"/>
      <c r="CU1" s="628"/>
      <c r="CV1" s="628"/>
      <c r="CW1" s="628"/>
      <c r="CX1" s="628"/>
      <c r="CY1" s="628"/>
      <c r="CZ1" s="628"/>
      <c r="DA1" s="628"/>
      <c r="DB1" s="628"/>
      <c r="DC1" s="628"/>
      <c r="DD1" s="628"/>
      <c r="DE1" s="628"/>
      <c r="DF1" s="628"/>
      <c r="DG1" s="628"/>
      <c r="DH1" s="628"/>
      <c r="DI1" s="628"/>
      <c r="DJ1" s="169"/>
      <c r="DK1" s="169"/>
      <c r="DL1" s="169"/>
      <c r="DM1" s="169"/>
      <c r="DN1" s="169"/>
      <c r="DO1" s="169"/>
    </row>
    <row r="2" spans="1:119" ht="24.75" thickBot="1" x14ac:dyDescent="0.2">
      <c r="B2" s="170" t="s">
        <v>77</v>
      </c>
      <c r="C2" s="170"/>
      <c r="D2" s="171"/>
    </row>
    <row r="3" spans="1:119" ht="18.75" customHeight="1" thickBot="1" x14ac:dyDescent="0.2">
      <c r="A3" s="169"/>
      <c r="B3" s="629" t="s">
        <v>78</v>
      </c>
      <c r="C3" s="630"/>
      <c r="D3" s="630"/>
      <c r="E3" s="631"/>
      <c r="F3" s="631"/>
      <c r="G3" s="631"/>
      <c r="H3" s="631"/>
      <c r="I3" s="631"/>
      <c r="J3" s="631"/>
      <c r="K3" s="631"/>
      <c r="L3" s="631" t="s">
        <v>79</v>
      </c>
      <c r="M3" s="631"/>
      <c r="N3" s="631"/>
      <c r="O3" s="631"/>
      <c r="P3" s="631"/>
      <c r="Q3" s="631"/>
      <c r="R3" s="634"/>
      <c r="S3" s="634"/>
      <c r="T3" s="634"/>
      <c r="U3" s="634"/>
      <c r="V3" s="635"/>
      <c r="W3" s="525" t="s">
        <v>80</v>
      </c>
      <c r="X3" s="526"/>
      <c r="Y3" s="526"/>
      <c r="Z3" s="526"/>
      <c r="AA3" s="526"/>
      <c r="AB3" s="630"/>
      <c r="AC3" s="634" t="s">
        <v>81</v>
      </c>
      <c r="AD3" s="526"/>
      <c r="AE3" s="526"/>
      <c r="AF3" s="526"/>
      <c r="AG3" s="526"/>
      <c r="AH3" s="526"/>
      <c r="AI3" s="526"/>
      <c r="AJ3" s="526"/>
      <c r="AK3" s="526"/>
      <c r="AL3" s="596"/>
      <c r="AM3" s="525" t="s">
        <v>82</v>
      </c>
      <c r="AN3" s="526"/>
      <c r="AO3" s="526"/>
      <c r="AP3" s="526"/>
      <c r="AQ3" s="526"/>
      <c r="AR3" s="526"/>
      <c r="AS3" s="526"/>
      <c r="AT3" s="526"/>
      <c r="AU3" s="526"/>
      <c r="AV3" s="526"/>
      <c r="AW3" s="526"/>
      <c r="AX3" s="596"/>
      <c r="AY3" s="588" t="s">
        <v>1</v>
      </c>
      <c r="AZ3" s="589"/>
      <c r="BA3" s="589"/>
      <c r="BB3" s="589"/>
      <c r="BC3" s="589"/>
      <c r="BD3" s="589"/>
      <c r="BE3" s="589"/>
      <c r="BF3" s="589"/>
      <c r="BG3" s="589"/>
      <c r="BH3" s="589"/>
      <c r="BI3" s="589"/>
      <c r="BJ3" s="589"/>
      <c r="BK3" s="589"/>
      <c r="BL3" s="589"/>
      <c r="BM3" s="638"/>
      <c r="BN3" s="525" t="s">
        <v>83</v>
      </c>
      <c r="BO3" s="526"/>
      <c r="BP3" s="526"/>
      <c r="BQ3" s="526"/>
      <c r="BR3" s="526"/>
      <c r="BS3" s="526"/>
      <c r="BT3" s="526"/>
      <c r="BU3" s="596"/>
      <c r="BV3" s="525" t="s">
        <v>84</v>
      </c>
      <c r="BW3" s="526"/>
      <c r="BX3" s="526"/>
      <c r="BY3" s="526"/>
      <c r="BZ3" s="526"/>
      <c r="CA3" s="526"/>
      <c r="CB3" s="526"/>
      <c r="CC3" s="596"/>
      <c r="CD3" s="588" t="s">
        <v>1</v>
      </c>
      <c r="CE3" s="589"/>
      <c r="CF3" s="589"/>
      <c r="CG3" s="589"/>
      <c r="CH3" s="589"/>
      <c r="CI3" s="589"/>
      <c r="CJ3" s="589"/>
      <c r="CK3" s="589"/>
      <c r="CL3" s="589"/>
      <c r="CM3" s="589"/>
      <c r="CN3" s="589"/>
      <c r="CO3" s="589"/>
      <c r="CP3" s="589"/>
      <c r="CQ3" s="589"/>
      <c r="CR3" s="589"/>
      <c r="CS3" s="638"/>
      <c r="CT3" s="525" t="s">
        <v>85</v>
      </c>
      <c r="CU3" s="526"/>
      <c r="CV3" s="526"/>
      <c r="CW3" s="526"/>
      <c r="CX3" s="526"/>
      <c r="CY3" s="526"/>
      <c r="CZ3" s="526"/>
      <c r="DA3" s="596"/>
      <c r="DB3" s="525" t="s">
        <v>86</v>
      </c>
      <c r="DC3" s="526"/>
      <c r="DD3" s="526"/>
      <c r="DE3" s="526"/>
      <c r="DF3" s="526"/>
      <c r="DG3" s="526"/>
      <c r="DH3" s="526"/>
      <c r="DI3" s="596"/>
    </row>
    <row r="4" spans="1:119" ht="18.75" customHeight="1" x14ac:dyDescent="0.15">
      <c r="A4" s="169"/>
      <c r="B4" s="604"/>
      <c r="C4" s="605"/>
      <c r="D4" s="605"/>
      <c r="E4" s="606"/>
      <c r="F4" s="606"/>
      <c r="G4" s="606"/>
      <c r="H4" s="606"/>
      <c r="I4" s="606"/>
      <c r="J4" s="606"/>
      <c r="K4" s="606"/>
      <c r="L4" s="606"/>
      <c r="M4" s="606"/>
      <c r="N4" s="606"/>
      <c r="O4" s="606"/>
      <c r="P4" s="606"/>
      <c r="Q4" s="606"/>
      <c r="R4" s="610"/>
      <c r="S4" s="610"/>
      <c r="T4" s="610"/>
      <c r="U4" s="610"/>
      <c r="V4" s="611"/>
      <c r="W4" s="597"/>
      <c r="X4" s="407"/>
      <c r="Y4" s="407"/>
      <c r="Z4" s="407"/>
      <c r="AA4" s="407"/>
      <c r="AB4" s="605"/>
      <c r="AC4" s="610"/>
      <c r="AD4" s="407"/>
      <c r="AE4" s="407"/>
      <c r="AF4" s="407"/>
      <c r="AG4" s="407"/>
      <c r="AH4" s="407"/>
      <c r="AI4" s="407"/>
      <c r="AJ4" s="407"/>
      <c r="AK4" s="407"/>
      <c r="AL4" s="598"/>
      <c r="AM4" s="547"/>
      <c r="AN4" s="445"/>
      <c r="AO4" s="445"/>
      <c r="AP4" s="445"/>
      <c r="AQ4" s="445"/>
      <c r="AR4" s="445"/>
      <c r="AS4" s="445"/>
      <c r="AT4" s="445"/>
      <c r="AU4" s="445"/>
      <c r="AV4" s="445"/>
      <c r="AW4" s="445"/>
      <c r="AX4" s="637"/>
      <c r="AY4" s="482" t="s">
        <v>87</v>
      </c>
      <c r="AZ4" s="483"/>
      <c r="BA4" s="483"/>
      <c r="BB4" s="483"/>
      <c r="BC4" s="483"/>
      <c r="BD4" s="483"/>
      <c r="BE4" s="483"/>
      <c r="BF4" s="483"/>
      <c r="BG4" s="483"/>
      <c r="BH4" s="483"/>
      <c r="BI4" s="483"/>
      <c r="BJ4" s="483"/>
      <c r="BK4" s="483"/>
      <c r="BL4" s="483"/>
      <c r="BM4" s="484"/>
      <c r="BN4" s="485">
        <v>32771308</v>
      </c>
      <c r="BO4" s="486"/>
      <c r="BP4" s="486"/>
      <c r="BQ4" s="486"/>
      <c r="BR4" s="486"/>
      <c r="BS4" s="486"/>
      <c r="BT4" s="486"/>
      <c r="BU4" s="487"/>
      <c r="BV4" s="485">
        <v>35302469</v>
      </c>
      <c r="BW4" s="486"/>
      <c r="BX4" s="486"/>
      <c r="BY4" s="486"/>
      <c r="BZ4" s="486"/>
      <c r="CA4" s="486"/>
      <c r="CB4" s="486"/>
      <c r="CC4" s="487"/>
      <c r="CD4" s="622" t="s">
        <v>88</v>
      </c>
      <c r="CE4" s="623"/>
      <c r="CF4" s="623"/>
      <c r="CG4" s="623"/>
      <c r="CH4" s="623"/>
      <c r="CI4" s="623"/>
      <c r="CJ4" s="623"/>
      <c r="CK4" s="623"/>
      <c r="CL4" s="623"/>
      <c r="CM4" s="623"/>
      <c r="CN4" s="623"/>
      <c r="CO4" s="623"/>
      <c r="CP4" s="623"/>
      <c r="CQ4" s="623"/>
      <c r="CR4" s="623"/>
      <c r="CS4" s="624"/>
      <c r="CT4" s="625">
        <v>3.4</v>
      </c>
      <c r="CU4" s="626"/>
      <c r="CV4" s="626"/>
      <c r="CW4" s="626"/>
      <c r="CX4" s="626"/>
      <c r="CY4" s="626"/>
      <c r="CZ4" s="626"/>
      <c r="DA4" s="627"/>
      <c r="DB4" s="625">
        <v>2.2000000000000002</v>
      </c>
      <c r="DC4" s="626"/>
      <c r="DD4" s="626"/>
      <c r="DE4" s="626"/>
      <c r="DF4" s="626"/>
      <c r="DG4" s="626"/>
      <c r="DH4" s="626"/>
      <c r="DI4" s="627"/>
    </row>
    <row r="5" spans="1:119" ht="18.75" customHeight="1" x14ac:dyDescent="0.15">
      <c r="A5" s="169"/>
      <c r="B5" s="632"/>
      <c r="C5" s="446"/>
      <c r="D5" s="446"/>
      <c r="E5" s="633"/>
      <c r="F5" s="633"/>
      <c r="G5" s="633"/>
      <c r="H5" s="633"/>
      <c r="I5" s="633"/>
      <c r="J5" s="633"/>
      <c r="K5" s="633"/>
      <c r="L5" s="633"/>
      <c r="M5" s="633"/>
      <c r="N5" s="633"/>
      <c r="O5" s="633"/>
      <c r="P5" s="633"/>
      <c r="Q5" s="633"/>
      <c r="R5" s="444"/>
      <c r="S5" s="444"/>
      <c r="T5" s="444"/>
      <c r="U5" s="444"/>
      <c r="V5" s="636"/>
      <c r="W5" s="547"/>
      <c r="X5" s="445"/>
      <c r="Y5" s="445"/>
      <c r="Z5" s="445"/>
      <c r="AA5" s="445"/>
      <c r="AB5" s="446"/>
      <c r="AC5" s="444"/>
      <c r="AD5" s="445"/>
      <c r="AE5" s="445"/>
      <c r="AF5" s="445"/>
      <c r="AG5" s="445"/>
      <c r="AH5" s="445"/>
      <c r="AI5" s="445"/>
      <c r="AJ5" s="445"/>
      <c r="AK5" s="445"/>
      <c r="AL5" s="637"/>
      <c r="AM5" s="513" t="s">
        <v>89</v>
      </c>
      <c r="AN5" s="413"/>
      <c r="AO5" s="413"/>
      <c r="AP5" s="413"/>
      <c r="AQ5" s="413"/>
      <c r="AR5" s="413"/>
      <c r="AS5" s="413"/>
      <c r="AT5" s="414"/>
      <c r="AU5" s="514" t="s">
        <v>90</v>
      </c>
      <c r="AV5" s="515"/>
      <c r="AW5" s="515"/>
      <c r="AX5" s="515"/>
      <c r="AY5" s="470" t="s">
        <v>91</v>
      </c>
      <c r="AZ5" s="471"/>
      <c r="BA5" s="471"/>
      <c r="BB5" s="471"/>
      <c r="BC5" s="471"/>
      <c r="BD5" s="471"/>
      <c r="BE5" s="471"/>
      <c r="BF5" s="471"/>
      <c r="BG5" s="471"/>
      <c r="BH5" s="471"/>
      <c r="BI5" s="471"/>
      <c r="BJ5" s="471"/>
      <c r="BK5" s="471"/>
      <c r="BL5" s="471"/>
      <c r="BM5" s="472"/>
      <c r="BN5" s="456">
        <v>32200180</v>
      </c>
      <c r="BO5" s="457"/>
      <c r="BP5" s="457"/>
      <c r="BQ5" s="457"/>
      <c r="BR5" s="457"/>
      <c r="BS5" s="457"/>
      <c r="BT5" s="457"/>
      <c r="BU5" s="458"/>
      <c r="BV5" s="456">
        <v>34655052</v>
      </c>
      <c r="BW5" s="457"/>
      <c r="BX5" s="457"/>
      <c r="BY5" s="457"/>
      <c r="BZ5" s="457"/>
      <c r="CA5" s="457"/>
      <c r="CB5" s="457"/>
      <c r="CC5" s="458"/>
      <c r="CD5" s="496" t="s">
        <v>92</v>
      </c>
      <c r="CE5" s="416"/>
      <c r="CF5" s="416"/>
      <c r="CG5" s="416"/>
      <c r="CH5" s="416"/>
      <c r="CI5" s="416"/>
      <c r="CJ5" s="416"/>
      <c r="CK5" s="416"/>
      <c r="CL5" s="416"/>
      <c r="CM5" s="416"/>
      <c r="CN5" s="416"/>
      <c r="CO5" s="416"/>
      <c r="CP5" s="416"/>
      <c r="CQ5" s="416"/>
      <c r="CR5" s="416"/>
      <c r="CS5" s="497"/>
      <c r="CT5" s="453">
        <v>89.1</v>
      </c>
      <c r="CU5" s="454"/>
      <c r="CV5" s="454"/>
      <c r="CW5" s="454"/>
      <c r="CX5" s="454"/>
      <c r="CY5" s="454"/>
      <c r="CZ5" s="454"/>
      <c r="DA5" s="455"/>
      <c r="DB5" s="453">
        <v>89.1</v>
      </c>
      <c r="DC5" s="454"/>
      <c r="DD5" s="454"/>
      <c r="DE5" s="454"/>
      <c r="DF5" s="454"/>
      <c r="DG5" s="454"/>
      <c r="DH5" s="454"/>
      <c r="DI5" s="455"/>
    </row>
    <row r="6" spans="1:119" ht="18.75" customHeight="1" x14ac:dyDescent="0.15">
      <c r="A6" s="169"/>
      <c r="B6" s="602" t="s">
        <v>93</v>
      </c>
      <c r="C6" s="443"/>
      <c r="D6" s="443"/>
      <c r="E6" s="603"/>
      <c r="F6" s="603"/>
      <c r="G6" s="603"/>
      <c r="H6" s="603"/>
      <c r="I6" s="603"/>
      <c r="J6" s="603"/>
      <c r="K6" s="603"/>
      <c r="L6" s="603" t="s">
        <v>94</v>
      </c>
      <c r="M6" s="603"/>
      <c r="N6" s="603"/>
      <c r="O6" s="603"/>
      <c r="P6" s="603"/>
      <c r="Q6" s="603"/>
      <c r="R6" s="441"/>
      <c r="S6" s="441"/>
      <c r="T6" s="441"/>
      <c r="U6" s="441"/>
      <c r="V6" s="609"/>
      <c r="W6" s="546" t="s">
        <v>95</v>
      </c>
      <c r="X6" s="442"/>
      <c r="Y6" s="442"/>
      <c r="Z6" s="442"/>
      <c r="AA6" s="442"/>
      <c r="AB6" s="443"/>
      <c r="AC6" s="614" t="s">
        <v>96</v>
      </c>
      <c r="AD6" s="615"/>
      <c r="AE6" s="615"/>
      <c r="AF6" s="615"/>
      <c r="AG6" s="615"/>
      <c r="AH6" s="615"/>
      <c r="AI6" s="615"/>
      <c r="AJ6" s="615"/>
      <c r="AK6" s="615"/>
      <c r="AL6" s="616"/>
      <c r="AM6" s="513" t="s">
        <v>97</v>
      </c>
      <c r="AN6" s="413"/>
      <c r="AO6" s="413"/>
      <c r="AP6" s="413"/>
      <c r="AQ6" s="413"/>
      <c r="AR6" s="413"/>
      <c r="AS6" s="413"/>
      <c r="AT6" s="414"/>
      <c r="AU6" s="514" t="s">
        <v>90</v>
      </c>
      <c r="AV6" s="515"/>
      <c r="AW6" s="515"/>
      <c r="AX6" s="515"/>
      <c r="AY6" s="470" t="s">
        <v>98</v>
      </c>
      <c r="AZ6" s="471"/>
      <c r="BA6" s="471"/>
      <c r="BB6" s="471"/>
      <c r="BC6" s="471"/>
      <c r="BD6" s="471"/>
      <c r="BE6" s="471"/>
      <c r="BF6" s="471"/>
      <c r="BG6" s="471"/>
      <c r="BH6" s="471"/>
      <c r="BI6" s="471"/>
      <c r="BJ6" s="471"/>
      <c r="BK6" s="471"/>
      <c r="BL6" s="471"/>
      <c r="BM6" s="472"/>
      <c r="BN6" s="456">
        <v>571128</v>
      </c>
      <c r="BO6" s="457"/>
      <c r="BP6" s="457"/>
      <c r="BQ6" s="457"/>
      <c r="BR6" s="457"/>
      <c r="BS6" s="457"/>
      <c r="BT6" s="457"/>
      <c r="BU6" s="458"/>
      <c r="BV6" s="456">
        <v>647417</v>
      </c>
      <c r="BW6" s="457"/>
      <c r="BX6" s="457"/>
      <c r="BY6" s="457"/>
      <c r="BZ6" s="457"/>
      <c r="CA6" s="457"/>
      <c r="CB6" s="457"/>
      <c r="CC6" s="458"/>
      <c r="CD6" s="496" t="s">
        <v>99</v>
      </c>
      <c r="CE6" s="416"/>
      <c r="CF6" s="416"/>
      <c r="CG6" s="416"/>
      <c r="CH6" s="416"/>
      <c r="CI6" s="416"/>
      <c r="CJ6" s="416"/>
      <c r="CK6" s="416"/>
      <c r="CL6" s="416"/>
      <c r="CM6" s="416"/>
      <c r="CN6" s="416"/>
      <c r="CO6" s="416"/>
      <c r="CP6" s="416"/>
      <c r="CQ6" s="416"/>
      <c r="CR6" s="416"/>
      <c r="CS6" s="497"/>
      <c r="CT6" s="599">
        <v>89.5</v>
      </c>
      <c r="CU6" s="600"/>
      <c r="CV6" s="600"/>
      <c r="CW6" s="600"/>
      <c r="CX6" s="600"/>
      <c r="CY6" s="600"/>
      <c r="CZ6" s="600"/>
      <c r="DA6" s="601"/>
      <c r="DB6" s="599">
        <v>89.8</v>
      </c>
      <c r="DC6" s="600"/>
      <c r="DD6" s="600"/>
      <c r="DE6" s="600"/>
      <c r="DF6" s="600"/>
      <c r="DG6" s="600"/>
      <c r="DH6" s="600"/>
      <c r="DI6" s="601"/>
    </row>
    <row r="7" spans="1:119" ht="18.75" customHeight="1" x14ac:dyDescent="0.15">
      <c r="A7" s="169"/>
      <c r="B7" s="604"/>
      <c r="C7" s="605"/>
      <c r="D7" s="605"/>
      <c r="E7" s="606"/>
      <c r="F7" s="606"/>
      <c r="G7" s="606"/>
      <c r="H7" s="606"/>
      <c r="I7" s="606"/>
      <c r="J7" s="606"/>
      <c r="K7" s="606"/>
      <c r="L7" s="606"/>
      <c r="M7" s="606"/>
      <c r="N7" s="606"/>
      <c r="O7" s="606"/>
      <c r="P7" s="606"/>
      <c r="Q7" s="606"/>
      <c r="R7" s="610"/>
      <c r="S7" s="610"/>
      <c r="T7" s="610"/>
      <c r="U7" s="610"/>
      <c r="V7" s="611"/>
      <c r="W7" s="597"/>
      <c r="X7" s="407"/>
      <c r="Y7" s="407"/>
      <c r="Z7" s="407"/>
      <c r="AA7" s="407"/>
      <c r="AB7" s="605"/>
      <c r="AC7" s="617"/>
      <c r="AD7" s="408"/>
      <c r="AE7" s="408"/>
      <c r="AF7" s="408"/>
      <c r="AG7" s="408"/>
      <c r="AH7" s="408"/>
      <c r="AI7" s="408"/>
      <c r="AJ7" s="408"/>
      <c r="AK7" s="408"/>
      <c r="AL7" s="618"/>
      <c r="AM7" s="513" t="s">
        <v>100</v>
      </c>
      <c r="AN7" s="413"/>
      <c r="AO7" s="413"/>
      <c r="AP7" s="413"/>
      <c r="AQ7" s="413"/>
      <c r="AR7" s="413"/>
      <c r="AS7" s="413"/>
      <c r="AT7" s="414"/>
      <c r="AU7" s="514" t="s">
        <v>90</v>
      </c>
      <c r="AV7" s="515"/>
      <c r="AW7" s="515"/>
      <c r="AX7" s="515"/>
      <c r="AY7" s="470" t="s">
        <v>101</v>
      </c>
      <c r="AZ7" s="471"/>
      <c r="BA7" s="471"/>
      <c r="BB7" s="471"/>
      <c r="BC7" s="471"/>
      <c r="BD7" s="471"/>
      <c r="BE7" s="471"/>
      <c r="BF7" s="471"/>
      <c r="BG7" s="471"/>
      <c r="BH7" s="471"/>
      <c r="BI7" s="471"/>
      <c r="BJ7" s="471"/>
      <c r="BK7" s="471"/>
      <c r="BL7" s="471"/>
      <c r="BM7" s="472"/>
      <c r="BN7" s="456">
        <v>88153</v>
      </c>
      <c r="BO7" s="457"/>
      <c r="BP7" s="457"/>
      <c r="BQ7" s="457"/>
      <c r="BR7" s="457"/>
      <c r="BS7" s="457"/>
      <c r="BT7" s="457"/>
      <c r="BU7" s="458"/>
      <c r="BV7" s="456">
        <v>346394</v>
      </c>
      <c r="BW7" s="457"/>
      <c r="BX7" s="457"/>
      <c r="BY7" s="457"/>
      <c r="BZ7" s="457"/>
      <c r="CA7" s="457"/>
      <c r="CB7" s="457"/>
      <c r="CC7" s="458"/>
      <c r="CD7" s="496" t="s">
        <v>102</v>
      </c>
      <c r="CE7" s="416"/>
      <c r="CF7" s="416"/>
      <c r="CG7" s="416"/>
      <c r="CH7" s="416"/>
      <c r="CI7" s="416"/>
      <c r="CJ7" s="416"/>
      <c r="CK7" s="416"/>
      <c r="CL7" s="416"/>
      <c r="CM7" s="416"/>
      <c r="CN7" s="416"/>
      <c r="CO7" s="416"/>
      <c r="CP7" s="416"/>
      <c r="CQ7" s="416"/>
      <c r="CR7" s="416"/>
      <c r="CS7" s="497"/>
      <c r="CT7" s="456">
        <v>14369656</v>
      </c>
      <c r="CU7" s="457"/>
      <c r="CV7" s="457"/>
      <c r="CW7" s="457"/>
      <c r="CX7" s="457"/>
      <c r="CY7" s="457"/>
      <c r="CZ7" s="457"/>
      <c r="DA7" s="458"/>
      <c r="DB7" s="456">
        <v>13760466</v>
      </c>
      <c r="DC7" s="457"/>
      <c r="DD7" s="457"/>
      <c r="DE7" s="457"/>
      <c r="DF7" s="457"/>
      <c r="DG7" s="457"/>
      <c r="DH7" s="457"/>
      <c r="DI7" s="458"/>
    </row>
    <row r="8" spans="1:119" ht="18.75" customHeight="1" thickBot="1" x14ac:dyDescent="0.2">
      <c r="A8" s="169"/>
      <c r="B8" s="607"/>
      <c r="C8" s="552"/>
      <c r="D8" s="552"/>
      <c r="E8" s="608"/>
      <c r="F8" s="608"/>
      <c r="G8" s="608"/>
      <c r="H8" s="608"/>
      <c r="I8" s="608"/>
      <c r="J8" s="608"/>
      <c r="K8" s="608"/>
      <c r="L8" s="608"/>
      <c r="M8" s="608"/>
      <c r="N8" s="608"/>
      <c r="O8" s="608"/>
      <c r="P8" s="608"/>
      <c r="Q8" s="608"/>
      <c r="R8" s="612"/>
      <c r="S8" s="612"/>
      <c r="T8" s="612"/>
      <c r="U8" s="612"/>
      <c r="V8" s="613"/>
      <c r="W8" s="527"/>
      <c r="X8" s="528"/>
      <c r="Y8" s="528"/>
      <c r="Z8" s="528"/>
      <c r="AA8" s="528"/>
      <c r="AB8" s="552"/>
      <c r="AC8" s="619"/>
      <c r="AD8" s="620"/>
      <c r="AE8" s="620"/>
      <c r="AF8" s="620"/>
      <c r="AG8" s="620"/>
      <c r="AH8" s="620"/>
      <c r="AI8" s="620"/>
      <c r="AJ8" s="620"/>
      <c r="AK8" s="620"/>
      <c r="AL8" s="621"/>
      <c r="AM8" s="513" t="s">
        <v>103</v>
      </c>
      <c r="AN8" s="413"/>
      <c r="AO8" s="413"/>
      <c r="AP8" s="413"/>
      <c r="AQ8" s="413"/>
      <c r="AR8" s="413"/>
      <c r="AS8" s="413"/>
      <c r="AT8" s="414"/>
      <c r="AU8" s="514" t="s">
        <v>90</v>
      </c>
      <c r="AV8" s="515"/>
      <c r="AW8" s="515"/>
      <c r="AX8" s="515"/>
      <c r="AY8" s="470" t="s">
        <v>104</v>
      </c>
      <c r="AZ8" s="471"/>
      <c r="BA8" s="471"/>
      <c r="BB8" s="471"/>
      <c r="BC8" s="471"/>
      <c r="BD8" s="471"/>
      <c r="BE8" s="471"/>
      <c r="BF8" s="471"/>
      <c r="BG8" s="471"/>
      <c r="BH8" s="471"/>
      <c r="BI8" s="471"/>
      <c r="BJ8" s="471"/>
      <c r="BK8" s="471"/>
      <c r="BL8" s="471"/>
      <c r="BM8" s="472"/>
      <c r="BN8" s="456">
        <v>482975</v>
      </c>
      <c r="BO8" s="457"/>
      <c r="BP8" s="457"/>
      <c r="BQ8" s="457"/>
      <c r="BR8" s="457"/>
      <c r="BS8" s="457"/>
      <c r="BT8" s="457"/>
      <c r="BU8" s="458"/>
      <c r="BV8" s="456">
        <v>301023</v>
      </c>
      <c r="BW8" s="457"/>
      <c r="BX8" s="457"/>
      <c r="BY8" s="457"/>
      <c r="BZ8" s="457"/>
      <c r="CA8" s="457"/>
      <c r="CB8" s="457"/>
      <c r="CC8" s="458"/>
      <c r="CD8" s="496" t="s">
        <v>105</v>
      </c>
      <c r="CE8" s="416"/>
      <c r="CF8" s="416"/>
      <c r="CG8" s="416"/>
      <c r="CH8" s="416"/>
      <c r="CI8" s="416"/>
      <c r="CJ8" s="416"/>
      <c r="CK8" s="416"/>
      <c r="CL8" s="416"/>
      <c r="CM8" s="416"/>
      <c r="CN8" s="416"/>
      <c r="CO8" s="416"/>
      <c r="CP8" s="416"/>
      <c r="CQ8" s="416"/>
      <c r="CR8" s="416"/>
      <c r="CS8" s="497"/>
      <c r="CT8" s="559">
        <v>0.63</v>
      </c>
      <c r="CU8" s="560"/>
      <c r="CV8" s="560"/>
      <c r="CW8" s="560"/>
      <c r="CX8" s="560"/>
      <c r="CY8" s="560"/>
      <c r="CZ8" s="560"/>
      <c r="DA8" s="561"/>
      <c r="DB8" s="559">
        <v>0.63</v>
      </c>
      <c r="DC8" s="560"/>
      <c r="DD8" s="560"/>
      <c r="DE8" s="560"/>
      <c r="DF8" s="560"/>
      <c r="DG8" s="560"/>
      <c r="DH8" s="560"/>
      <c r="DI8" s="561"/>
    </row>
    <row r="9" spans="1:119" ht="18.75" customHeight="1" thickBot="1" x14ac:dyDescent="0.2">
      <c r="A9" s="169"/>
      <c r="B9" s="588" t="s">
        <v>106</v>
      </c>
      <c r="C9" s="589"/>
      <c r="D9" s="589"/>
      <c r="E9" s="589"/>
      <c r="F9" s="589"/>
      <c r="G9" s="589"/>
      <c r="H9" s="589"/>
      <c r="I9" s="589"/>
      <c r="J9" s="589"/>
      <c r="K9" s="507"/>
      <c r="L9" s="590" t="s">
        <v>107</v>
      </c>
      <c r="M9" s="591"/>
      <c r="N9" s="591"/>
      <c r="O9" s="591"/>
      <c r="P9" s="591"/>
      <c r="Q9" s="592"/>
      <c r="R9" s="593">
        <v>64612</v>
      </c>
      <c r="S9" s="594"/>
      <c r="T9" s="594"/>
      <c r="U9" s="594"/>
      <c r="V9" s="595"/>
      <c r="W9" s="525" t="s">
        <v>108</v>
      </c>
      <c r="X9" s="526"/>
      <c r="Y9" s="526"/>
      <c r="Z9" s="526"/>
      <c r="AA9" s="526"/>
      <c r="AB9" s="526"/>
      <c r="AC9" s="526"/>
      <c r="AD9" s="526"/>
      <c r="AE9" s="526"/>
      <c r="AF9" s="526"/>
      <c r="AG9" s="526"/>
      <c r="AH9" s="526"/>
      <c r="AI9" s="526"/>
      <c r="AJ9" s="526"/>
      <c r="AK9" s="526"/>
      <c r="AL9" s="596"/>
      <c r="AM9" s="513" t="s">
        <v>109</v>
      </c>
      <c r="AN9" s="413"/>
      <c r="AO9" s="413"/>
      <c r="AP9" s="413"/>
      <c r="AQ9" s="413"/>
      <c r="AR9" s="413"/>
      <c r="AS9" s="413"/>
      <c r="AT9" s="414"/>
      <c r="AU9" s="514" t="s">
        <v>90</v>
      </c>
      <c r="AV9" s="515"/>
      <c r="AW9" s="515"/>
      <c r="AX9" s="515"/>
      <c r="AY9" s="470" t="s">
        <v>110</v>
      </c>
      <c r="AZ9" s="471"/>
      <c r="BA9" s="471"/>
      <c r="BB9" s="471"/>
      <c r="BC9" s="471"/>
      <c r="BD9" s="471"/>
      <c r="BE9" s="471"/>
      <c r="BF9" s="471"/>
      <c r="BG9" s="471"/>
      <c r="BH9" s="471"/>
      <c r="BI9" s="471"/>
      <c r="BJ9" s="471"/>
      <c r="BK9" s="471"/>
      <c r="BL9" s="471"/>
      <c r="BM9" s="472"/>
      <c r="BN9" s="456">
        <v>181952</v>
      </c>
      <c r="BO9" s="457"/>
      <c r="BP9" s="457"/>
      <c r="BQ9" s="457"/>
      <c r="BR9" s="457"/>
      <c r="BS9" s="457"/>
      <c r="BT9" s="457"/>
      <c r="BU9" s="458"/>
      <c r="BV9" s="456">
        <v>57074</v>
      </c>
      <c r="BW9" s="457"/>
      <c r="BX9" s="457"/>
      <c r="BY9" s="457"/>
      <c r="BZ9" s="457"/>
      <c r="CA9" s="457"/>
      <c r="CB9" s="457"/>
      <c r="CC9" s="458"/>
      <c r="CD9" s="496" t="s">
        <v>111</v>
      </c>
      <c r="CE9" s="416"/>
      <c r="CF9" s="416"/>
      <c r="CG9" s="416"/>
      <c r="CH9" s="416"/>
      <c r="CI9" s="416"/>
      <c r="CJ9" s="416"/>
      <c r="CK9" s="416"/>
      <c r="CL9" s="416"/>
      <c r="CM9" s="416"/>
      <c r="CN9" s="416"/>
      <c r="CO9" s="416"/>
      <c r="CP9" s="416"/>
      <c r="CQ9" s="416"/>
      <c r="CR9" s="416"/>
      <c r="CS9" s="497"/>
      <c r="CT9" s="453">
        <v>12.2</v>
      </c>
      <c r="CU9" s="454"/>
      <c r="CV9" s="454"/>
      <c r="CW9" s="454"/>
      <c r="CX9" s="454"/>
      <c r="CY9" s="454"/>
      <c r="CZ9" s="454"/>
      <c r="DA9" s="455"/>
      <c r="DB9" s="453">
        <v>12.1</v>
      </c>
      <c r="DC9" s="454"/>
      <c r="DD9" s="454"/>
      <c r="DE9" s="454"/>
      <c r="DF9" s="454"/>
      <c r="DG9" s="454"/>
      <c r="DH9" s="454"/>
      <c r="DI9" s="455"/>
    </row>
    <row r="10" spans="1:119" ht="18.75" customHeight="1" thickBot="1" x14ac:dyDescent="0.2">
      <c r="A10" s="169"/>
      <c r="B10" s="588"/>
      <c r="C10" s="589"/>
      <c r="D10" s="589"/>
      <c r="E10" s="589"/>
      <c r="F10" s="589"/>
      <c r="G10" s="589"/>
      <c r="H10" s="589"/>
      <c r="I10" s="589"/>
      <c r="J10" s="589"/>
      <c r="K10" s="507"/>
      <c r="L10" s="412" t="s">
        <v>112</v>
      </c>
      <c r="M10" s="413"/>
      <c r="N10" s="413"/>
      <c r="O10" s="413"/>
      <c r="P10" s="413"/>
      <c r="Q10" s="414"/>
      <c r="R10" s="409">
        <v>61119</v>
      </c>
      <c r="S10" s="410"/>
      <c r="T10" s="410"/>
      <c r="U10" s="410"/>
      <c r="V10" s="469"/>
      <c r="W10" s="597"/>
      <c r="X10" s="407"/>
      <c r="Y10" s="407"/>
      <c r="Z10" s="407"/>
      <c r="AA10" s="407"/>
      <c r="AB10" s="407"/>
      <c r="AC10" s="407"/>
      <c r="AD10" s="407"/>
      <c r="AE10" s="407"/>
      <c r="AF10" s="407"/>
      <c r="AG10" s="407"/>
      <c r="AH10" s="407"/>
      <c r="AI10" s="407"/>
      <c r="AJ10" s="407"/>
      <c r="AK10" s="407"/>
      <c r="AL10" s="598"/>
      <c r="AM10" s="513" t="s">
        <v>113</v>
      </c>
      <c r="AN10" s="413"/>
      <c r="AO10" s="413"/>
      <c r="AP10" s="413"/>
      <c r="AQ10" s="413"/>
      <c r="AR10" s="413"/>
      <c r="AS10" s="413"/>
      <c r="AT10" s="414"/>
      <c r="AU10" s="514" t="s">
        <v>90</v>
      </c>
      <c r="AV10" s="515"/>
      <c r="AW10" s="515"/>
      <c r="AX10" s="515"/>
      <c r="AY10" s="470" t="s">
        <v>114</v>
      </c>
      <c r="AZ10" s="471"/>
      <c r="BA10" s="471"/>
      <c r="BB10" s="471"/>
      <c r="BC10" s="471"/>
      <c r="BD10" s="471"/>
      <c r="BE10" s="471"/>
      <c r="BF10" s="471"/>
      <c r="BG10" s="471"/>
      <c r="BH10" s="471"/>
      <c r="BI10" s="471"/>
      <c r="BJ10" s="471"/>
      <c r="BK10" s="471"/>
      <c r="BL10" s="471"/>
      <c r="BM10" s="472"/>
      <c r="BN10" s="456">
        <v>1251</v>
      </c>
      <c r="BO10" s="457"/>
      <c r="BP10" s="457"/>
      <c r="BQ10" s="457"/>
      <c r="BR10" s="457"/>
      <c r="BS10" s="457"/>
      <c r="BT10" s="457"/>
      <c r="BU10" s="458"/>
      <c r="BV10" s="456">
        <v>565</v>
      </c>
      <c r="BW10" s="457"/>
      <c r="BX10" s="457"/>
      <c r="BY10" s="457"/>
      <c r="BZ10" s="457"/>
      <c r="CA10" s="457"/>
      <c r="CB10" s="457"/>
      <c r="CC10" s="458"/>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8"/>
      <c r="C11" s="589"/>
      <c r="D11" s="589"/>
      <c r="E11" s="589"/>
      <c r="F11" s="589"/>
      <c r="G11" s="589"/>
      <c r="H11" s="589"/>
      <c r="I11" s="589"/>
      <c r="J11" s="589"/>
      <c r="K11" s="507"/>
      <c r="L11" s="417" t="s">
        <v>116</v>
      </c>
      <c r="M11" s="418"/>
      <c r="N11" s="418"/>
      <c r="O11" s="418"/>
      <c r="P11" s="418"/>
      <c r="Q11" s="419"/>
      <c r="R11" s="585" t="s">
        <v>117</v>
      </c>
      <c r="S11" s="586"/>
      <c r="T11" s="586"/>
      <c r="U11" s="586"/>
      <c r="V11" s="587"/>
      <c r="W11" s="597"/>
      <c r="X11" s="407"/>
      <c r="Y11" s="407"/>
      <c r="Z11" s="407"/>
      <c r="AA11" s="407"/>
      <c r="AB11" s="407"/>
      <c r="AC11" s="407"/>
      <c r="AD11" s="407"/>
      <c r="AE11" s="407"/>
      <c r="AF11" s="407"/>
      <c r="AG11" s="407"/>
      <c r="AH11" s="407"/>
      <c r="AI11" s="407"/>
      <c r="AJ11" s="407"/>
      <c r="AK11" s="407"/>
      <c r="AL11" s="598"/>
      <c r="AM11" s="513" t="s">
        <v>118</v>
      </c>
      <c r="AN11" s="413"/>
      <c r="AO11" s="413"/>
      <c r="AP11" s="413"/>
      <c r="AQ11" s="413"/>
      <c r="AR11" s="413"/>
      <c r="AS11" s="413"/>
      <c r="AT11" s="414"/>
      <c r="AU11" s="514" t="s">
        <v>90</v>
      </c>
      <c r="AV11" s="515"/>
      <c r="AW11" s="515"/>
      <c r="AX11" s="515"/>
      <c r="AY11" s="470" t="s">
        <v>119</v>
      </c>
      <c r="AZ11" s="471"/>
      <c r="BA11" s="471"/>
      <c r="BB11" s="471"/>
      <c r="BC11" s="471"/>
      <c r="BD11" s="471"/>
      <c r="BE11" s="471"/>
      <c r="BF11" s="471"/>
      <c r="BG11" s="471"/>
      <c r="BH11" s="471"/>
      <c r="BI11" s="471"/>
      <c r="BJ11" s="471"/>
      <c r="BK11" s="471"/>
      <c r="BL11" s="471"/>
      <c r="BM11" s="472"/>
      <c r="BN11" s="456">
        <v>0</v>
      </c>
      <c r="BO11" s="457"/>
      <c r="BP11" s="457"/>
      <c r="BQ11" s="457"/>
      <c r="BR11" s="457"/>
      <c r="BS11" s="457"/>
      <c r="BT11" s="457"/>
      <c r="BU11" s="458"/>
      <c r="BV11" s="456">
        <v>0</v>
      </c>
      <c r="BW11" s="457"/>
      <c r="BX11" s="457"/>
      <c r="BY11" s="457"/>
      <c r="BZ11" s="457"/>
      <c r="CA11" s="457"/>
      <c r="CB11" s="457"/>
      <c r="CC11" s="458"/>
      <c r="CD11" s="496" t="s">
        <v>120</v>
      </c>
      <c r="CE11" s="416"/>
      <c r="CF11" s="416"/>
      <c r="CG11" s="416"/>
      <c r="CH11" s="416"/>
      <c r="CI11" s="416"/>
      <c r="CJ11" s="416"/>
      <c r="CK11" s="416"/>
      <c r="CL11" s="416"/>
      <c r="CM11" s="416"/>
      <c r="CN11" s="416"/>
      <c r="CO11" s="416"/>
      <c r="CP11" s="416"/>
      <c r="CQ11" s="416"/>
      <c r="CR11" s="416"/>
      <c r="CS11" s="497"/>
      <c r="CT11" s="559" t="s">
        <v>121</v>
      </c>
      <c r="CU11" s="560"/>
      <c r="CV11" s="560"/>
      <c r="CW11" s="560"/>
      <c r="CX11" s="560"/>
      <c r="CY11" s="560"/>
      <c r="CZ11" s="560"/>
      <c r="DA11" s="561"/>
      <c r="DB11" s="559" t="s">
        <v>121</v>
      </c>
      <c r="DC11" s="560"/>
      <c r="DD11" s="560"/>
      <c r="DE11" s="560"/>
      <c r="DF11" s="560"/>
      <c r="DG11" s="560"/>
      <c r="DH11" s="560"/>
      <c r="DI11" s="561"/>
    </row>
    <row r="12" spans="1:119" ht="18.75" customHeight="1" x14ac:dyDescent="0.15">
      <c r="A12" s="169"/>
      <c r="B12" s="562" t="s">
        <v>122</v>
      </c>
      <c r="C12" s="563"/>
      <c r="D12" s="563"/>
      <c r="E12" s="563"/>
      <c r="F12" s="563"/>
      <c r="G12" s="563"/>
      <c r="H12" s="563"/>
      <c r="I12" s="563"/>
      <c r="J12" s="563"/>
      <c r="K12" s="564"/>
      <c r="L12" s="571" t="s">
        <v>123</v>
      </c>
      <c r="M12" s="572"/>
      <c r="N12" s="572"/>
      <c r="O12" s="572"/>
      <c r="P12" s="572"/>
      <c r="Q12" s="573"/>
      <c r="R12" s="574">
        <v>65889</v>
      </c>
      <c r="S12" s="575"/>
      <c r="T12" s="575"/>
      <c r="U12" s="575"/>
      <c r="V12" s="576"/>
      <c r="W12" s="577" t="s">
        <v>1</v>
      </c>
      <c r="X12" s="515"/>
      <c r="Y12" s="515"/>
      <c r="Z12" s="515"/>
      <c r="AA12" s="515"/>
      <c r="AB12" s="578"/>
      <c r="AC12" s="579" t="s">
        <v>124</v>
      </c>
      <c r="AD12" s="580"/>
      <c r="AE12" s="580"/>
      <c r="AF12" s="580"/>
      <c r="AG12" s="581"/>
      <c r="AH12" s="579" t="s">
        <v>125</v>
      </c>
      <c r="AI12" s="580"/>
      <c r="AJ12" s="580"/>
      <c r="AK12" s="580"/>
      <c r="AL12" s="582"/>
      <c r="AM12" s="513" t="s">
        <v>126</v>
      </c>
      <c r="AN12" s="413"/>
      <c r="AO12" s="413"/>
      <c r="AP12" s="413"/>
      <c r="AQ12" s="413"/>
      <c r="AR12" s="413"/>
      <c r="AS12" s="413"/>
      <c r="AT12" s="414"/>
      <c r="AU12" s="514" t="s">
        <v>90</v>
      </c>
      <c r="AV12" s="515"/>
      <c r="AW12" s="515"/>
      <c r="AX12" s="515"/>
      <c r="AY12" s="470" t="s">
        <v>127</v>
      </c>
      <c r="AZ12" s="471"/>
      <c r="BA12" s="471"/>
      <c r="BB12" s="471"/>
      <c r="BC12" s="471"/>
      <c r="BD12" s="471"/>
      <c r="BE12" s="471"/>
      <c r="BF12" s="471"/>
      <c r="BG12" s="471"/>
      <c r="BH12" s="471"/>
      <c r="BI12" s="471"/>
      <c r="BJ12" s="471"/>
      <c r="BK12" s="471"/>
      <c r="BL12" s="471"/>
      <c r="BM12" s="472"/>
      <c r="BN12" s="456">
        <v>0</v>
      </c>
      <c r="BO12" s="457"/>
      <c r="BP12" s="457"/>
      <c r="BQ12" s="457"/>
      <c r="BR12" s="457"/>
      <c r="BS12" s="457"/>
      <c r="BT12" s="457"/>
      <c r="BU12" s="458"/>
      <c r="BV12" s="456">
        <v>500000</v>
      </c>
      <c r="BW12" s="457"/>
      <c r="BX12" s="457"/>
      <c r="BY12" s="457"/>
      <c r="BZ12" s="457"/>
      <c r="CA12" s="457"/>
      <c r="CB12" s="457"/>
      <c r="CC12" s="458"/>
      <c r="CD12" s="496" t="s">
        <v>128</v>
      </c>
      <c r="CE12" s="416"/>
      <c r="CF12" s="416"/>
      <c r="CG12" s="416"/>
      <c r="CH12" s="416"/>
      <c r="CI12" s="416"/>
      <c r="CJ12" s="416"/>
      <c r="CK12" s="416"/>
      <c r="CL12" s="416"/>
      <c r="CM12" s="416"/>
      <c r="CN12" s="416"/>
      <c r="CO12" s="416"/>
      <c r="CP12" s="416"/>
      <c r="CQ12" s="416"/>
      <c r="CR12" s="416"/>
      <c r="CS12" s="497"/>
      <c r="CT12" s="559" t="s">
        <v>121</v>
      </c>
      <c r="CU12" s="560"/>
      <c r="CV12" s="560"/>
      <c r="CW12" s="560"/>
      <c r="CX12" s="560"/>
      <c r="CY12" s="560"/>
      <c r="CZ12" s="560"/>
      <c r="DA12" s="561"/>
      <c r="DB12" s="559" t="s">
        <v>121</v>
      </c>
      <c r="DC12" s="560"/>
      <c r="DD12" s="560"/>
      <c r="DE12" s="560"/>
      <c r="DF12" s="560"/>
      <c r="DG12" s="560"/>
      <c r="DH12" s="560"/>
      <c r="DI12" s="561"/>
    </row>
    <row r="13" spans="1:119" ht="18.75" customHeight="1" x14ac:dyDescent="0.15">
      <c r="A13" s="169"/>
      <c r="B13" s="565"/>
      <c r="C13" s="566"/>
      <c r="D13" s="566"/>
      <c r="E13" s="566"/>
      <c r="F13" s="566"/>
      <c r="G13" s="566"/>
      <c r="H13" s="566"/>
      <c r="I13" s="566"/>
      <c r="J13" s="566"/>
      <c r="K13" s="567"/>
      <c r="L13" s="178"/>
      <c r="M13" s="540" t="s">
        <v>129</v>
      </c>
      <c r="N13" s="541"/>
      <c r="O13" s="541"/>
      <c r="P13" s="541"/>
      <c r="Q13" s="542"/>
      <c r="R13" s="543">
        <v>65295</v>
      </c>
      <c r="S13" s="544"/>
      <c r="T13" s="544"/>
      <c r="U13" s="544"/>
      <c r="V13" s="545"/>
      <c r="W13" s="546" t="s">
        <v>130</v>
      </c>
      <c r="X13" s="442"/>
      <c r="Y13" s="442"/>
      <c r="Z13" s="442"/>
      <c r="AA13" s="442"/>
      <c r="AB13" s="443"/>
      <c r="AC13" s="409">
        <v>769</v>
      </c>
      <c r="AD13" s="410"/>
      <c r="AE13" s="410"/>
      <c r="AF13" s="410"/>
      <c r="AG13" s="411"/>
      <c r="AH13" s="409">
        <v>830</v>
      </c>
      <c r="AI13" s="410"/>
      <c r="AJ13" s="410"/>
      <c r="AK13" s="410"/>
      <c r="AL13" s="469"/>
      <c r="AM13" s="513" t="s">
        <v>131</v>
      </c>
      <c r="AN13" s="413"/>
      <c r="AO13" s="413"/>
      <c r="AP13" s="413"/>
      <c r="AQ13" s="413"/>
      <c r="AR13" s="413"/>
      <c r="AS13" s="413"/>
      <c r="AT13" s="414"/>
      <c r="AU13" s="514" t="s">
        <v>132</v>
      </c>
      <c r="AV13" s="515"/>
      <c r="AW13" s="515"/>
      <c r="AX13" s="515"/>
      <c r="AY13" s="470" t="s">
        <v>133</v>
      </c>
      <c r="AZ13" s="471"/>
      <c r="BA13" s="471"/>
      <c r="BB13" s="471"/>
      <c r="BC13" s="471"/>
      <c r="BD13" s="471"/>
      <c r="BE13" s="471"/>
      <c r="BF13" s="471"/>
      <c r="BG13" s="471"/>
      <c r="BH13" s="471"/>
      <c r="BI13" s="471"/>
      <c r="BJ13" s="471"/>
      <c r="BK13" s="471"/>
      <c r="BL13" s="471"/>
      <c r="BM13" s="472"/>
      <c r="BN13" s="456">
        <v>183203</v>
      </c>
      <c r="BO13" s="457"/>
      <c r="BP13" s="457"/>
      <c r="BQ13" s="457"/>
      <c r="BR13" s="457"/>
      <c r="BS13" s="457"/>
      <c r="BT13" s="457"/>
      <c r="BU13" s="458"/>
      <c r="BV13" s="456">
        <v>-442361</v>
      </c>
      <c r="BW13" s="457"/>
      <c r="BX13" s="457"/>
      <c r="BY13" s="457"/>
      <c r="BZ13" s="457"/>
      <c r="CA13" s="457"/>
      <c r="CB13" s="457"/>
      <c r="CC13" s="458"/>
      <c r="CD13" s="496" t="s">
        <v>134</v>
      </c>
      <c r="CE13" s="416"/>
      <c r="CF13" s="416"/>
      <c r="CG13" s="416"/>
      <c r="CH13" s="416"/>
      <c r="CI13" s="416"/>
      <c r="CJ13" s="416"/>
      <c r="CK13" s="416"/>
      <c r="CL13" s="416"/>
      <c r="CM13" s="416"/>
      <c r="CN13" s="416"/>
      <c r="CO13" s="416"/>
      <c r="CP13" s="416"/>
      <c r="CQ13" s="416"/>
      <c r="CR13" s="416"/>
      <c r="CS13" s="497"/>
      <c r="CT13" s="453">
        <v>8.9</v>
      </c>
      <c r="CU13" s="454"/>
      <c r="CV13" s="454"/>
      <c r="CW13" s="454"/>
      <c r="CX13" s="454"/>
      <c r="CY13" s="454"/>
      <c r="CZ13" s="454"/>
      <c r="DA13" s="455"/>
      <c r="DB13" s="453">
        <v>8.8000000000000007</v>
      </c>
      <c r="DC13" s="454"/>
      <c r="DD13" s="454"/>
      <c r="DE13" s="454"/>
      <c r="DF13" s="454"/>
      <c r="DG13" s="454"/>
      <c r="DH13" s="454"/>
      <c r="DI13" s="455"/>
    </row>
    <row r="14" spans="1:119" ht="18.75" customHeight="1" thickBot="1" x14ac:dyDescent="0.2">
      <c r="A14" s="169"/>
      <c r="B14" s="565"/>
      <c r="C14" s="566"/>
      <c r="D14" s="566"/>
      <c r="E14" s="566"/>
      <c r="F14" s="566"/>
      <c r="G14" s="566"/>
      <c r="H14" s="566"/>
      <c r="I14" s="566"/>
      <c r="J14" s="566"/>
      <c r="K14" s="567"/>
      <c r="L14" s="530" t="s">
        <v>135</v>
      </c>
      <c r="M14" s="583"/>
      <c r="N14" s="583"/>
      <c r="O14" s="583"/>
      <c r="P14" s="583"/>
      <c r="Q14" s="584"/>
      <c r="R14" s="543">
        <v>66101</v>
      </c>
      <c r="S14" s="544"/>
      <c r="T14" s="544"/>
      <c r="U14" s="544"/>
      <c r="V14" s="545"/>
      <c r="W14" s="547"/>
      <c r="X14" s="445"/>
      <c r="Y14" s="445"/>
      <c r="Z14" s="445"/>
      <c r="AA14" s="445"/>
      <c r="AB14" s="446"/>
      <c r="AC14" s="536">
        <v>3</v>
      </c>
      <c r="AD14" s="537"/>
      <c r="AE14" s="537"/>
      <c r="AF14" s="537"/>
      <c r="AG14" s="538"/>
      <c r="AH14" s="536">
        <v>3.7</v>
      </c>
      <c r="AI14" s="537"/>
      <c r="AJ14" s="537"/>
      <c r="AK14" s="537"/>
      <c r="AL14" s="539"/>
      <c r="AM14" s="513"/>
      <c r="AN14" s="413"/>
      <c r="AO14" s="413"/>
      <c r="AP14" s="413"/>
      <c r="AQ14" s="413"/>
      <c r="AR14" s="413"/>
      <c r="AS14" s="413"/>
      <c r="AT14" s="414"/>
      <c r="AU14" s="514"/>
      <c r="AV14" s="515"/>
      <c r="AW14" s="515"/>
      <c r="AX14" s="515"/>
      <c r="AY14" s="470"/>
      <c r="AZ14" s="471"/>
      <c r="BA14" s="471"/>
      <c r="BB14" s="471"/>
      <c r="BC14" s="471"/>
      <c r="BD14" s="471"/>
      <c r="BE14" s="471"/>
      <c r="BF14" s="471"/>
      <c r="BG14" s="471"/>
      <c r="BH14" s="471"/>
      <c r="BI14" s="471"/>
      <c r="BJ14" s="471"/>
      <c r="BK14" s="471"/>
      <c r="BL14" s="471"/>
      <c r="BM14" s="472"/>
      <c r="BN14" s="456"/>
      <c r="BO14" s="457"/>
      <c r="BP14" s="457"/>
      <c r="BQ14" s="457"/>
      <c r="BR14" s="457"/>
      <c r="BS14" s="457"/>
      <c r="BT14" s="457"/>
      <c r="BU14" s="458"/>
      <c r="BV14" s="456"/>
      <c r="BW14" s="457"/>
      <c r="BX14" s="457"/>
      <c r="BY14" s="457"/>
      <c r="BZ14" s="457"/>
      <c r="CA14" s="457"/>
      <c r="CB14" s="457"/>
      <c r="CC14" s="458"/>
      <c r="CD14" s="493" t="s">
        <v>136</v>
      </c>
      <c r="CE14" s="494"/>
      <c r="CF14" s="494"/>
      <c r="CG14" s="494"/>
      <c r="CH14" s="494"/>
      <c r="CI14" s="494"/>
      <c r="CJ14" s="494"/>
      <c r="CK14" s="494"/>
      <c r="CL14" s="494"/>
      <c r="CM14" s="494"/>
      <c r="CN14" s="494"/>
      <c r="CO14" s="494"/>
      <c r="CP14" s="494"/>
      <c r="CQ14" s="494"/>
      <c r="CR14" s="494"/>
      <c r="CS14" s="495"/>
      <c r="CT14" s="553">
        <v>97.6</v>
      </c>
      <c r="CU14" s="554"/>
      <c r="CV14" s="554"/>
      <c r="CW14" s="554"/>
      <c r="CX14" s="554"/>
      <c r="CY14" s="554"/>
      <c r="CZ14" s="554"/>
      <c r="DA14" s="555"/>
      <c r="DB14" s="553">
        <v>99.2</v>
      </c>
      <c r="DC14" s="554"/>
      <c r="DD14" s="554"/>
      <c r="DE14" s="554"/>
      <c r="DF14" s="554"/>
      <c r="DG14" s="554"/>
      <c r="DH14" s="554"/>
      <c r="DI14" s="555"/>
    </row>
    <row r="15" spans="1:119" ht="18.75" customHeight="1" x14ac:dyDescent="0.15">
      <c r="A15" s="169"/>
      <c r="B15" s="565"/>
      <c r="C15" s="566"/>
      <c r="D15" s="566"/>
      <c r="E15" s="566"/>
      <c r="F15" s="566"/>
      <c r="G15" s="566"/>
      <c r="H15" s="566"/>
      <c r="I15" s="566"/>
      <c r="J15" s="566"/>
      <c r="K15" s="567"/>
      <c r="L15" s="178"/>
      <c r="M15" s="540" t="s">
        <v>129</v>
      </c>
      <c r="N15" s="541"/>
      <c r="O15" s="541"/>
      <c r="P15" s="541"/>
      <c r="Q15" s="542"/>
      <c r="R15" s="543">
        <v>65542</v>
      </c>
      <c r="S15" s="544"/>
      <c r="T15" s="544"/>
      <c r="U15" s="544"/>
      <c r="V15" s="545"/>
      <c r="W15" s="546" t="s">
        <v>137</v>
      </c>
      <c r="X15" s="442"/>
      <c r="Y15" s="442"/>
      <c r="Z15" s="442"/>
      <c r="AA15" s="442"/>
      <c r="AB15" s="443"/>
      <c r="AC15" s="409">
        <v>3232</v>
      </c>
      <c r="AD15" s="410"/>
      <c r="AE15" s="410"/>
      <c r="AF15" s="410"/>
      <c r="AG15" s="411"/>
      <c r="AH15" s="409">
        <v>2962</v>
      </c>
      <c r="AI15" s="410"/>
      <c r="AJ15" s="410"/>
      <c r="AK15" s="410"/>
      <c r="AL15" s="469"/>
      <c r="AM15" s="513"/>
      <c r="AN15" s="413"/>
      <c r="AO15" s="413"/>
      <c r="AP15" s="413"/>
      <c r="AQ15" s="413"/>
      <c r="AR15" s="413"/>
      <c r="AS15" s="413"/>
      <c r="AT15" s="414"/>
      <c r="AU15" s="514"/>
      <c r="AV15" s="515"/>
      <c r="AW15" s="515"/>
      <c r="AX15" s="515"/>
      <c r="AY15" s="482" t="s">
        <v>138</v>
      </c>
      <c r="AZ15" s="483"/>
      <c r="BA15" s="483"/>
      <c r="BB15" s="483"/>
      <c r="BC15" s="483"/>
      <c r="BD15" s="483"/>
      <c r="BE15" s="483"/>
      <c r="BF15" s="483"/>
      <c r="BG15" s="483"/>
      <c r="BH15" s="483"/>
      <c r="BI15" s="483"/>
      <c r="BJ15" s="483"/>
      <c r="BK15" s="483"/>
      <c r="BL15" s="483"/>
      <c r="BM15" s="484"/>
      <c r="BN15" s="485">
        <v>7883921</v>
      </c>
      <c r="BO15" s="486"/>
      <c r="BP15" s="486"/>
      <c r="BQ15" s="486"/>
      <c r="BR15" s="486"/>
      <c r="BS15" s="486"/>
      <c r="BT15" s="486"/>
      <c r="BU15" s="487"/>
      <c r="BV15" s="485">
        <v>7449719</v>
      </c>
      <c r="BW15" s="486"/>
      <c r="BX15" s="486"/>
      <c r="BY15" s="486"/>
      <c r="BZ15" s="486"/>
      <c r="CA15" s="486"/>
      <c r="CB15" s="486"/>
      <c r="CC15" s="487"/>
      <c r="CD15" s="556" t="s">
        <v>139</v>
      </c>
      <c r="CE15" s="557"/>
      <c r="CF15" s="557"/>
      <c r="CG15" s="557"/>
      <c r="CH15" s="557"/>
      <c r="CI15" s="557"/>
      <c r="CJ15" s="557"/>
      <c r="CK15" s="557"/>
      <c r="CL15" s="557"/>
      <c r="CM15" s="557"/>
      <c r="CN15" s="557"/>
      <c r="CO15" s="557"/>
      <c r="CP15" s="557"/>
      <c r="CQ15" s="557"/>
      <c r="CR15" s="557"/>
      <c r="CS15" s="55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5"/>
      <c r="C16" s="566"/>
      <c r="D16" s="566"/>
      <c r="E16" s="566"/>
      <c r="F16" s="566"/>
      <c r="G16" s="566"/>
      <c r="H16" s="566"/>
      <c r="I16" s="566"/>
      <c r="J16" s="566"/>
      <c r="K16" s="567"/>
      <c r="L16" s="530" t="s">
        <v>140</v>
      </c>
      <c r="M16" s="531"/>
      <c r="N16" s="531"/>
      <c r="O16" s="531"/>
      <c r="P16" s="531"/>
      <c r="Q16" s="532"/>
      <c r="R16" s="533" t="s">
        <v>141</v>
      </c>
      <c r="S16" s="534"/>
      <c r="T16" s="534"/>
      <c r="U16" s="534"/>
      <c r="V16" s="535"/>
      <c r="W16" s="547"/>
      <c r="X16" s="445"/>
      <c r="Y16" s="445"/>
      <c r="Z16" s="445"/>
      <c r="AA16" s="445"/>
      <c r="AB16" s="446"/>
      <c r="AC16" s="536">
        <v>12.8</v>
      </c>
      <c r="AD16" s="537"/>
      <c r="AE16" s="537"/>
      <c r="AF16" s="537"/>
      <c r="AG16" s="538"/>
      <c r="AH16" s="536">
        <v>13.1</v>
      </c>
      <c r="AI16" s="537"/>
      <c r="AJ16" s="537"/>
      <c r="AK16" s="537"/>
      <c r="AL16" s="539"/>
      <c r="AM16" s="513"/>
      <c r="AN16" s="413"/>
      <c r="AO16" s="413"/>
      <c r="AP16" s="413"/>
      <c r="AQ16" s="413"/>
      <c r="AR16" s="413"/>
      <c r="AS16" s="413"/>
      <c r="AT16" s="414"/>
      <c r="AU16" s="514"/>
      <c r="AV16" s="515"/>
      <c r="AW16" s="515"/>
      <c r="AX16" s="515"/>
      <c r="AY16" s="470" t="s">
        <v>142</v>
      </c>
      <c r="AZ16" s="471"/>
      <c r="BA16" s="471"/>
      <c r="BB16" s="471"/>
      <c r="BC16" s="471"/>
      <c r="BD16" s="471"/>
      <c r="BE16" s="471"/>
      <c r="BF16" s="471"/>
      <c r="BG16" s="471"/>
      <c r="BH16" s="471"/>
      <c r="BI16" s="471"/>
      <c r="BJ16" s="471"/>
      <c r="BK16" s="471"/>
      <c r="BL16" s="471"/>
      <c r="BM16" s="472"/>
      <c r="BN16" s="456">
        <v>12353467</v>
      </c>
      <c r="BO16" s="457"/>
      <c r="BP16" s="457"/>
      <c r="BQ16" s="457"/>
      <c r="BR16" s="457"/>
      <c r="BS16" s="457"/>
      <c r="BT16" s="457"/>
      <c r="BU16" s="458"/>
      <c r="BV16" s="456">
        <v>11674586</v>
      </c>
      <c r="BW16" s="457"/>
      <c r="BX16" s="457"/>
      <c r="BY16" s="457"/>
      <c r="BZ16" s="457"/>
      <c r="CA16" s="457"/>
      <c r="CB16" s="457"/>
      <c r="CC16" s="458"/>
      <c r="CD16" s="182"/>
      <c r="CE16" s="488"/>
      <c r="CF16" s="488"/>
      <c r="CG16" s="488"/>
      <c r="CH16" s="488"/>
      <c r="CI16" s="488"/>
      <c r="CJ16" s="488"/>
      <c r="CK16" s="488"/>
      <c r="CL16" s="488"/>
      <c r="CM16" s="488"/>
      <c r="CN16" s="488"/>
      <c r="CO16" s="488"/>
      <c r="CP16" s="488"/>
      <c r="CQ16" s="488"/>
      <c r="CR16" s="488"/>
      <c r="CS16" s="489"/>
      <c r="CT16" s="453"/>
      <c r="CU16" s="454"/>
      <c r="CV16" s="454"/>
      <c r="CW16" s="454"/>
      <c r="CX16" s="454"/>
      <c r="CY16" s="454"/>
      <c r="CZ16" s="454"/>
      <c r="DA16" s="455"/>
      <c r="DB16" s="453"/>
      <c r="DC16" s="454"/>
      <c r="DD16" s="454"/>
      <c r="DE16" s="454"/>
      <c r="DF16" s="454"/>
      <c r="DG16" s="454"/>
      <c r="DH16" s="454"/>
      <c r="DI16" s="455"/>
    </row>
    <row r="17" spans="1:113" ht="18.75" customHeight="1" thickBot="1" x14ac:dyDescent="0.2">
      <c r="A17" s="169"/>
      <c r="B17" s="568"/>
      <c r="C17" s="569"/>
      <c r="D17" s="569"/>
      <c r="E17" s="569"/>
      <c r="F17" s="569"/>
      <c r="G17" s="569"/>
      <c r="H17" s="569"/>
      <c r="I17" s="569"/>
      <c r="J17" s="569"/>
      <c r="K17" s="570"/>
      <c r="L17" s="183"/>
      <c r="M17" s="549" t="s">
        <v>143</v>
      </c>
      <c r="N17" s="550"/>
      <c r="O17" s="550"/>
      <c r="P17" s="550"/>
      <c r="Q17" s="551"/>
      <c r="R17" s="533" t="s">
        <v>144</v>
      </c>
      <c r="S17" s="534"/>
      <c r="T17" s="534"/>
      <c r="U17" s="534"/>
      <c r="V17" s="535"/>
      <c r="W17" s="546" t="s">
        <v>145</v>
      </c>
      <c r="X17" s="442"/>
      <c r="Y17" s="442"/>
      <c r="Z17" s="442"/>
      <c r="AA17" s="442"/>
      <c r="AB17" s="443"/>
      <c r="AC17" s="409">
        <v>21312</v>
      </c>
      <c r="AD17" s="410"/>
      <c r="AE17" s="410"/>
      <c r="AF17" s="410"/>
      <c r="AG17" s="411"/>
      <c r="AH17" s="409">
        <v>18846</v>
      </c>
      <c r="AI17" s="410"/>
      <c r="AJ17" s="410"/>
      <c r="AK17" s="410"/>
      <c r="AL17" s="469"/>
      <c r="AM17" s="513"/>
      <c r="AN17" s="413"/>
      <c r="AO17" s="413"/>
      <c r="AP17" s="413"/>
      <c r="AQ17" s="413"/>
      <c r="AR17" s="413"/>
      <c r="AS17" s="413"/>
      <c r="AT17" s="414"/>
      <c r="AU17" s="514"/>
      <c r="AV17" s="515"/>
      <c r="AW17" s="515"/>
      <c r="AX17" s="515"/>
      <c r="AY17" s="470" t="s">
        <v>146</v>
      </c>
      <c r="AZ17" s="471"/>
      <c r="BA17" s="471"/>
      <c r="BB17" s="471"/>
      <c r="BC17" s="471"/>
      <c r="BD17" s="471"/>
      <c r="BE17" s="471"/>
      <c r="BF17" s="471"/>
      <c r="BG17" s="471"/>
      <c r="BH17" s="471"/>
      <c r="BI17" s="471"/>
      <c r="BJ17" s="471"/>
      <c r="BK17" s="471"/>
      <c r="BL17" s="471"/>
      <c r="BM17" s="472"/>
      <c r="BN17" s="456">
        <v>9974865</v>
      </c>
      <c r="BO17" s="457"/>
      <c r="BP17" s="457"/>
      <c r="BQ17" s="457"/>
      <c r="BR17" s="457"/>
      <c r="BS17" s="457"/>
      <c r="BT17" s="457"/>
      <c r="BU17" s="458"/>
      <c r="BV17" s="456">
        <v>9422184</v>
      </c>
      <c r="BW17" s="457"/>
      <c r="BX17" s="457"/>
      <c r="BY17" s="457"/>
      <c r="BZ17" s="457"/>
      <c r="CA17" s="457"/>
      <c r="CB17" s="457"/>
      <c r="CC17" s="458"/>
      <c r="CD17" s="182"/>
      <c r="CE17" s="488"/>
      <c r="CF17" s="488"/>
      <c r="CG17" s="488"/>
      <c r="CH17" s="488"/>
      <c r="CI17" s="488"/>
      <c r="CJ17" s="488"/>
      <c r="CK17" s="488"/>
      <c r="CL17" s="488"/>
      <c r="CM17" s="488"/>
      <c r="CN17" s="488"/>
      <c r="CO17" s="488"/>
      <c r="CP17" s="488"/>
      <c r="CQ17" s="488"/>
      <c r="CR17" s="488"/>
      <c r="CS17" s="489"/>
      <c r="CT17" s="453"/>
      <c r="CU17" s="454"/>
      <c r="CV17" s="454"/>
      <c r="CW17" s="454"/>
      <c r="CX17" s="454"/>
      <c r="CY17" s="454"/>
      <c r="CZ17" s="454"/>
      <c r="DA17" s="455"/>
      <c r="DB17" s="453"/>
      <c r="DC17" s="454"/>
      <c r="DD17" s="454"/>
      <c r="DE17" s="454"/>
      <c r="DF17" s="454"/>
      <c r="DG17" s="454"/>
      <c r="DH17" s="454"/>
      <c r="DI17" s="455"/>
    </row>
    <row r="18" spans="1:113" ht="18.75" customHeight="1" thickBot="1" x14ac:dyDescent="0.2">
      <c r="A18" s="169"/>
      <c r="B18" s="506" t="s">
        <v>147</v>
      </c>
      <c r="C18" s="507"/>
      <c r="D18" s="507"/>
      <c r="E18" s="508"/>
      <c r="F18" s="508"/>
      <c r="G18" s="508"/>
      <c r="H18" s="508"/>
      <c r="I18" s="508"/>
      <c r="J18" s="508"/>
      <c r="K18" s="508"/>
      <c r="L18" s="509">
        <v>19.329999999999998</v>
      </c>
      <c r="M18" s="509"/>
      <c r="N18" s="509"/>
      <c r="O18" s="509"/>
      <c r="P18" s="509"/>
      <c r="Q18" s="509"/>
      <c r="R18" s="510"/>
      <c r="S18" s="510"/>
      <c r="T18" s="510"/>
      <c r="U18" s="510"/>
      <c r="V18" s="511"/>
      <c r="W18" s="527"/>
      <c r="X18" s="528"/>
      <c r="Y18" s="528"/>
      <c r="Z18" s="528"/>
      <c r="AA18" s="528"/>
      <c r="AB18" s="552"/>
      <c r="AC18" s="426">
        <v>84.2</v>
      </c>
      <c r="AD18" s="427"/>
      <c r="AE18" s="427"/>
      <c r="AF18" s="427"/>
      <c r="AG18" s="512"/>
      <c r="AH18" s="426">
        <v>83.2</v>
      </c>
      <c r="AI18" s="427"/>
      <c r="AJ18" s="427"/>
      <c r="AK18" s="427"/>
      <c r="AL18" s="428"/>
      <c r="AM18" s="513"/>
      <c r="AN18" s="413"/>
      <c r="AO18" s="413"/>
      <c r="AP18" s="413"/>
      <c r="AQ18" s="413"/>
      <c r="AR18" s="413"/>
      <c r="AS18" s="413"/>
      <c r="AT18" s="414"/>
      <c r="AU18" s="514"/>
      <c r="AV18" s="515"/>
      <c r="AW18" s="515"/>
      <c r="AX18" s="515"/>
      <c r="AY18" s="470" t="s">
        <v>148</v>
      </c>
      <c r="AZ18" s="471"/>
      <c r="BA18" s="471"/>
      <c r="BB18" s="471"/>
      <c r="BC18" s="471"/>
      <c r="BD18" s="471"/>
      <c r="BE18" s="471"/>
      <c r="BF18" s="471"/>
      <c r="BG18" s="471"/>
      <c r="BH18" s="471"/>
      <c r="BI18" s="471"/>
      <c r="BJ18" s="471"/>
      <c r="BK18" s="471"/>
      <c r="BL18" s="471"/>
      <c r="BM18" s="472"/>
      <c r="BN18" s="456">
        <v>13447249</v>
      </c>
      <c r="BO18" s="457"/>
      <c r="BP18" s="457"/>
      <c r="BQ18" s="457"/>
      <c r="BR18" s="457"/>
      <c r="BS18" s="457"/>
      <c r="BT18" s="457"/>
      <c r="BU18" s="458"/>
      <c r="BV18" s="456">
        <v>12581704</v>
      </c>
      <c r="BW18" s="457"/>
      <c r="BX18" s="457"/>
      <c r="BY18" s="457"/>
      <c r="BZ18" s="457"/>
      <c r="CA18" s="457"/>
      <c r="CB18" s="457"/>
      <c r="CC18" s="458"/>
      <c r="CD18" s="182"/>
      <c r="CE18" s="488"/>
      <c r="CF18" s="488"/>
      <c r="CG18" s="488"/>
      <c r="CH18" s="488"/>
      <c r="CI18" s="488"/>
      <c r="CJ18" s="488"/>
      <c r="CK18" s="488"/>
      <c r="CL18" s="488"/>
      <c r="CM18" s="488"/>
      <c r="CN18" s="488"/>
      <c r="CO18" s="488"/>
      <c r="CP18" s="488"/>
      <c r="CQ18" s="488"/>
      <c r="CR18" s="488"/>
      <c r="CS18" s="489"/>
      <c r="CT18" s="453"/>
      <c r="CU18" s="454"/>
      <c r="CV18" s="454"/>
      <c r="CW18" s="454"/>
      <c r="CX18" s="454"/>
      <c r="CY18" s="454"/>
      <c r="CZ18" s="454"/>
      <c r="DA18" s="455"/>
      <c r="DB18" s="453"/>
      <c r="DC18" s="454"/>
      <c r="DD18" s="454"/>
      <c r="DE18" s="454"/>
      <c r="DF18" s="454"/>
      <c r="DG18" s="454"/>
      <c r="DH18" s="454"/>
      <c r="DI18" s="455"/>
    </row>
    <row r="19" spans="1:113" ht="18.75" customHeight="1" thickBot="1" x14ac:dyDescent="0.2">
      <c r="A19" s="169"/>
      <c r="B19" s="506" t="s">
        <v>149</v>
      </c>
      <c r="C19" s="507"/>
      <c r="D19" s="507"/>
      <c r="E19" s="508"/>
      <c r="F19" s="508"/>
      <c r="G19" s="508"/>
      <c r="H19" s="508"/>
      <c r="I19" s="508"/>
      <c r="J19" s="508"/>
      <c r="K19" s="508"/>
      <c r="L19" s="516">
        <v>3343</v>
      </c>
      <c r="M19" s="516"/>
      <c r="N19" s="516"/>
      <c r="O19" s="516"/>
      <c r="P19" s="516"/>
      <c r="Q19" s="516"/>
      <c r="R19" s="517"/>
      <c r="S19" s="517"/>
      <c r="T19" s="517"/>
      <c r="U19" s="517"/>
      <c r="V19" s="518"/>
      <c r="W19" s="525"/>
      <c r="X19" s="526"/>
      <c r="Y19" s="526"/>
      <c r="Z19" s="526"/>
      <c r="AA19" s="526"/>
      <c r="AB19" s="526"/>
      <c r="AC19" s="529"/>
      <c r="AD19" s="529"/>
      <c r="AE19" s="529"/>
      <c r="AF19" s="529"/>
      <c r="AG19" s="529"/>
      <c r="AH19" s="529"/>
      <c r="AI19" s="529"/>
      <c r="AJ19" s="529"/>
      <c r="AK19" s="529"/>
      <c r="AL19" s="548"/>
      <c r="AM19" s="513"/>
      <c r="AN19" s="413"/>
      <c r="AO19" s="413"/>
      <c r="AP19" s="413"/>
      <c r="AQ19" s="413"/>
      <c r="AR19" s="413"/>
      <c r="AS19" s="413"/>
      <c r="AT19" s="414"/>
      <c r="AU19" s="514"/>
      <c r="AV19" s="515"/>
      <c r="AW19" s="515"/>
      <c r="AX19" s="515"/>
      <c r="AY19" s="470" t="s">
        <v>150</v>
      </c>
      <c r="AZ19" s="471"/>
      <c r="BA19" s="471"/>
      <c r="BB19" s="471"/>
      <c r="BC19" s="471"/>
      <c r="BD19" s="471"/>
      <c r="BE19" s="471"/>
      <c r="BF19" s="471"/>
      <c r="BG19" s="471"/>
      <c r="BH19" s="471"/>
      <c r="BI19" s="471"/>
      <c r="BJ19" s="471"/>
      <c r="BK19" s="471"/>
      <c r="BL19" s="471"/>
      <c r="BM19" s="472"/>
      <c r="BN19" s="456">
        <v>17321528</v>
      </c>
      <c r="BO19" s="457"/>
      <c r="BP19" s="457"/>
      <c r="BQ19" s="457"/>
      <c r="BR19" s="457"/>
      <c r="BS19" s="457"/>
      <c r="BT19" s="457"/>
      <c r="BU19" s="458"/>
      <c r="BV19" s="456">
        <v>16872476</v>
      </c>
      <c r="BW19" s="457"/>
      <c r="BX19" s="457"/>
      <c r="BY19" s="457"/>
      <c r="BZ19" s="457"/>
      <c r="CA19" s="457"/>
      <c r="CB19" s="457"/>
      <c r="CC19" s="458"/>
      <c r="CD19" s="182"/>
      <c r="CE19" s="488"/>
      <c r="CF19" s="488"/>
      <c r="CG19" s="488"/>
      <c r="CH19" s="488"/>
      <c r="CI19" s="488"/>
      <c r="CJ19" s="488"/>
      <c r="CK19" s="488"/>
      <c r="CL19" s="488"/>
      <c r="CM19" s="488"/>
      <c r="CN19" s="488"/>
      <c r="CO19" s="488"/>
      <c r="CP19" s="488"/>
      <c r="CQ19" s="488"/>
      <c r="CR19" s="488"/>
      <c r="CS19" s="489"/>
      <c r="CT19" s="453"/>
      <c r="CU19" s="454"/>
      <c r="CV19" s="454"/>
      <c r="CW19" s="454"/>
      <c r="CX19" s="454"/>
      <c r="CY19" s="454"/>
      <c r="CZ19" s="454"/>
      <c r="DA19" s="455"/>
      <c r="DB19" s="453"/>
      <c r="DC19" s="454"/>
      <c r="DD19" s="454"/>
      <c r="DE19" s="454"/>
      <c r="DF19" s="454"/>
      <c r="DG19" s="454"/>
      <c r="DH19" s="454"/>
      <c r="DI19" s="455"/>
    </row>
    <row r="20" spans="1:113" ht="18.75" customHeight="1" thickBot="1" x14ac:dyDescent="0.2">
      <c r="A20" s="169"/>
      <c r="B20" s="506" t="s">
        <v>151</v>
      </c>
      <c r="C20" s="507"/>
      <c r="D20" s="507"/>
      <c r="E20" s="508"/>
      <c r="F20" s="508"/>
      <c r="G20" s="508"/>
      <c r="H20" s="508"/>
      <c r="I20" s="508"/>
      <c r="J20" s="508"/>
      <c r="K20" s="508"/>
      <c r="L20" s="516">
        <v>24580</v>
      </c>
      <c r="M20" s="516"/>
      <c r="N20" s="516"/>
      <c r="O20" s="516"/>
      <c r="P20" s="516"/>
      <c r="Q20" s="516"/>
      <c r="R20" s="517"/>
      <c r="S20" s="517"/>
      <c r="T20" s="517"/>
      <c r="U20" s="517"/>
      <c r="V20" s="518"/>
      <c r="W20" s="527"/>
      <c r="X20" s="528"/>
      <c r="Y20" s="528"/>
      <c r="Z20" s="528"/>
      <c r="AA20" s="528"/>
      <c r="AB20" s="528"/>
      <c r="AC20" s="519"/>
      <c r="AD20" s="519"/>
      <c r="AE20" s="519"/>
      <c r="AF20" s="519"/>
      <c r="AG20" s="519"/>
      <c r="AH20" s="519"/>
      <c r="AI20" s="519"/>
      <c r="AJ20" s="519"/>
      <c r="AK20" s="519"/>
      <c r="AL20" s="520"/>
      <c r="AM20" s="521"/>
      <c r="AN20" s="418"/>
      <c r="AO20" s="418"/>
      <c r="AP20" s="418"/>
      <c r="AQ20" s="418"/>
      <c r="AR20" s="418"/>
      <c r="AS20" s="418"/>
      <c r="AT20" s="419"/>
      <c r="AU20" s="522"/>
      <c r="AV20" s="523"/>
      <c r="AW20" s="523"/>
      <c r="AX20" s="524"/>
      <c r="AY20" s="470"/>
      <c r="AZ20" s="471"/>
      <c r="BA20" s="471"/>
      <c r="BB20" s="471"/>
      <c r="BC20" s="471"/>
      <c r="BD20" s="471"/>
      <c r="BE20" s="471"/>
      <c r="BF20" s="471"/>
      <c r="BG20" s="471"/>
      <c r="BH20" s="471"/>
      <c r="BI20" s="471"/>
      <c r="BJ20" s="471"/>
      <c r="BK20" s="471"/>
      <c r="BL20" s="471"/>
      <c r="BM20" s="472"/>
      <c r="BN20" s="456"/>
      <c r="BO20" s="457"/>
      <c r="BP20" s="457"/>
      <c r="BQ20" s="457"/>
      <c r="BR20" s="457"/>
      <c r="BS20" s="457"/>
      <c r="BT20" s="457"/>
      <c r="BU20" s="458"/>
      <c r="BV20" s="456"/>
      <c r="BW20" s="457"/>
      <c r="BX20" s="457"/>
      <c r="BY20" s="457"/>
      <c r="BZ20" s="457"/>
      <c r="CA20" s="457"/>
      <c r="CB20" s="457"/>
      <c r="CC20" s="458"/>
      <c r="CD20" s="182"/>
      <c r="CE20" s="488"/>
      <c r="CF20" s="488"/>
      <c r="CG20" s="488"/>
      <c r="CH20" s="488"/>
      <c r="CI20" s="488"/>
      <c r="CJ20" s="488"/>
      <c r="CK20" s="488"/>
      <c r="CL20" s="488"/>
      <c r="CM20" s="488"/>
      <c r="CN20" s="488"/>
      <c r="CO20" s="488"/>
      <c r="CP20" s="488"/>
      <c r="CQ20" s="488"/>
      <c r="CR20" s="488"/>
      <c r="CS20" s="489"/>
      <c r="CT20" s="453"/>
      <c r="CU20" s="454"/>
      <c r="CV20" s="454"/>
      <c r="CW20" s="454"/>
      <c r="CX20" s="454"/>
      <c r="CY20" s="454"/>
      <c r="CZ20" s="454"/>
      <c r="DA20" s="455"/>
      <c r="DB20" s="453"/>
      <c r="DC20" s="454"/>
      <c r="DD20" s="454"/>
      <c r="DE20" s="454"/>
      <c r="DF20" s="454"/>
      <c r="DG20" s="454"/>
      <c r="DH20" s="454"/>
      <c r="DI20" s="455"/>
    </row>
    <row r="21" spans="1:113" ht="18.75" customHeight="1" thickBot="1" x14ac:dyDescent="0.2">
      <c r="A21" s="169"/>
      <c r="B21" s="503" t="s">
        <v>152</v>
      </c>
      <c r="C21" s="504"/>
      <c r="D21" s="504"/>
      <c r="E21" s="504"/>
      <c r="F21" s="504"/>
      <c r="G21" s="504"/>
      <c r="H21" s="504"/>
      <c r="I21" s="504"/>
      <c r="J21" s="504"/>
      <c r="K21" s="504"/>
      <c r="L21" s="504"/>
      <c r="M21" s="504"/>
      <c r="N21" s="504"/>
      <c r="O21" s="504"/>
      <c r="P21" s="504"/>
      <c r="Q21" s="504"/>
      <c r="R21" s="504"/>
      <c r="S21" s="504"/>
      <c r="T21" s="504"/>
      <c r="U21" s="504"/>
      <c r="V21" s="504"/>
      <c r="W21" s="504"/>
      <c r="X21" s="504"/>
      <c r="Y21" s="504"/>
      <c r="Z21" s="504"/>
      <c r="AA21" s="504"/>
      <c r="AB21" s="504"/>
      <c r="AC21" s="504"/>
      <c r="AD21" s="504"/>
      <c r="AE21" s="504"/>
      <c r="AF21" s="504"/>
      <c r="AG21" s="504"/>
      <c r="AH21" s="504"/>
      <c r="AI21" s="504"/>
      <c r="AJ21" s="504"/>
      <c r="AK21" s="504"/>
      <c r="AL21" s="504"/>
      <c r="AM21" s="504"/>
      <c r="AN21" s="504"/>
      <c r="AO21" s="504"/>
      <c r="AP21" s="504"/>
      <c r="AQ21" s="504"/>
      <c r="AR21" s="504"/>
      <c r="AS21" s="504"/>
      <c r="AT21" s="504"/>
      <c r="AU21" s="504"/>
      <c r="AV21" s="504"/>
      <c r="AW21" s="504"/>
      <c r="AX21" s="505"/>
      <c r="AY21" s="429"/>
      <c r="AZ21" s="430"/>
      <c r="BA21" s="430"/>
      <c r="BB21" s="430"/>
      <c r="BC21" s="430"/>
      <c r="BD21" s="430"/>
      <c r="BE21" s="430"/>
      <c r="BF21" s="430"/>
      <c r="BG21" s="430"/>
      <c r="BH21" s="430"/>
      <c r="BI21" s="430"/>
      <c r="BJ21" s="430"/>
      <c r="BK21" s="430"/>
      <c r="BL21" s="430"/>
      <c r="BM21" s="431"/>
      <c r="BN21" s="490"/>
      <c r="BO21" s="491"/>
      <c r="BP21" s="491"/>
      <c r="BQ21" s="491"/>
      <c r="BR21" s="491"/>
      <c r="BS21" s="491"/>
      <c r="BT21" s="491"/>
      <c r="BU21" s="492"/>
      <c r="BV21" s="490"/>
      <c r="BW21" s="491"/>
      <c r="BX21" s="491"/>
      <c r="BY21" s="491"/>
      <c r="BZ21" s="491"/>
      <c r="CA21" s="491"/>
      <c r="CB21" s="491"/>
      <c r="CC21" s="492"/>
      <c r="CD21" s="182"/>
      <c r="CE21" s="488"/>
      <c r="CF21" s="488"/>
      <c r="CG21" s="488"/>
      <c r="CH21" s="488"/>
      <c r="CI21" s="488"/>
      <c r="CJ21" s="488"/>
      <c r="CK21" s="488"/>
      <c r="CL21" s="488"/>
      <c r="CM21" s="488"/>
      <c r="CN21" s="488"/>
      <c r="CO21" s="488"/>
      <c r="CP21" s="488"/>
      <c r="CQ21" s="488"/>
      <c r="CR21" s="488"/>
      <c r="CS21" s="489"/>
      <c r="CT21" s="453"/>
      <c r="CU21" s="454"/>
      <c r="CV21" s="454"/>
      <c r="CW21" s="454"/>
      <c r="CX21" s="454"/>
      <c r="CY21" s="454"/>
      <c r="CZ21" s="454"/>
      <c r="DA21" s="455"/>
      <c r="DB21" s="453"/>
      <c r="DC21" s="454"/>
      <c r="DD21" s="454"/>
      <c r="DE21" s="454"/>
      <c r="DF21" s="454"/>
      <c r="DG21" s="454"/>
      <c r="DH21" s="454"/>
      <c r="DI21" s="455"/>
    </row>
    <row r="22" spans="1:113" ht="18.75" customHeight="1" x14ac:dyDescent="0.15">
      <c r="A22" s="169"/>
      <c r="B22" s="432" t="s">
        <v>153</v>
      </c>
      <c r="C22" s="433"/>
      <c r="D22" s="434"/>
      <c r="E22" s="441" t="s">
        <v>1</v>
      </c>
      <c r="F22" s="442"/>
      <c r="G22" s="442"/>
      <c r="H22" s="442"/>
      <c r="I22" s="442"/>
      <c r="J22" s="442"/>
      <c r="K22" s="443"/>
      <c r="L22" s="441" t="s">
        <v>154</v>
      </c>
      <c r="M22" s="442"/>
      <c r="N22" s="442"/>
      <c r="O22" s="442"/>
      <c r="P22" s="443"/>
      <c r="Q22" s="447" t="s">
        <v>155</v>
      </c>
      <c r="R22" s="448"/>
      <c r="S22" s="448"/>
      <c r="T22" s="448"/>
      <c r="U22" s="448"/>
      <c r="V22" s="449"/>
      <c r="W22" s="498" t="s">
        <v>156</v>
      </c>
      <c r="X22" s="433"/>
      <c r="Y22" s="434"/>
      <c r="Z22" s="441" t="s">
        <v>1</v>
      </c>
      <c r="AA22" s="442"/>
      <c r="AB22" s="442"/>
      <c r="AC22" s="442"/>
      <c r="AD22" s="442"/>
      <c r="AE22" s="442"/>
      <c r="AF22" s="442"/>
      <c r="AG22" s="443"/>
      <c r="AH22" s="459" t="s">
        <v>157</v>
      </c>
      <c r="AI22" s="442"/>
      <c r="AJ22" s="442"/>
      <c r="AK22" s="442"/>
      <c r="AL22" s="443"/>
      <c r="AM22" s="459" t="s">
        <v>158</v>
      </c>
      <c r="AN22" s="460"/>
      <c r="AO22" s="460"/>
      <c r="AP22" s="460"/>
      <c r="AQ22" s="460"/>
      <c r="AR22" s="461"/>
      <c r="AS22" s="447" t="s">
        <v>155</v>
      </c>
      <c r="AT22" s="448"/>
      <c r="AU22" s="448"/>
      <c r="AV22" s="448"/>
      <c r="AW22" s="448"/>
      <c r="AX22" s="465"/>
      <c r="AY22" s="482" t="s">
        <v>159</v>
      </c>
      <c r="AZ22" s="483"/>
      <c r="BA22" s="483"/>
      <c r="BB22" s="483"/>
      <c r="BC22" s="483"/>
      <c r="BD22" s="483"/>
      <c r="BE22" s="483"/>
      <c r="BF22" s="483"/>
      <c r="BG22" s="483"/>
      <c r="BH22" s="483"/>
      <c r="BI22" s="483"/>
      <c r="BJ22" s="483"/>
      <c r="BK22" s="483"/>
      <c r="BL22" s="483"/>
      <c r="BM22" s="484"/>
      <c r="BN22" s="485">
        <v>29773095</v>
      </c>
      <c r="BO22" s="486"/>
      <c r="BP22" s="486"/>
      <c r="BQ22" s="486"/>
      <c r="BR22" s="486"/>
      <c r="BS22" s="486"/>
      <c r="BT22" s="486"/>
      <c r="BU22" s="487"/>
      <c r="BV22" s="485">
        <v>30471288</v>
      </c>
      <c r="BW22" s="486"/>
      <c r="BX22" s="486"/>
      <c r="BY22" s="486"/>
      <c r="BZ22" s="486"/>
      <c r="CA22" s="486"/>
      <c r="CB22" s="486"/>
      <c r="CC22" s="487"/>
      <c r="CD22" s="182"/>
      <c r="CE22" s="488"/>
      <c r="CF22" s="488"/>
      <c r="CG22" s="488"/>
      <c r="CH22" s="488"/>
      <c r="CI22" s="488"/>
      <c r="CJ22" s="488"/>
      <c r="CK22" s="488"/>
      <c r="CL22" s="488"/>
      <c r="CM22" s="488"/>
      <c r="CN22" s="488"/>
      <c r="CO22" s="488"/>
      <c r="CP22" s="488"/>
      <c r="CQ22" s="488"/>
      <c r="CR22" s="488"/>
      <c r="CS22" s="489"/>
      <c r="CT22" s="453"/>
      <c r="CU22" s="454"/>
      <c r="CV22" s="454"/>
      <c r="CW22" s="454"/>
      <c r="CX22" s="454"/>
      <c r="CY22" s="454"/>
      <c r="CZ22" s="454"/>
      <c r="DA22" s="455"/>
      <c r="DB22" s="453"/>
      <c r="DC22" s="454"/>
      <c r="DD22" s="454"/>
      <c r="DE22" s="454"/>
      <c r="DF22" s="454"/>
      <c r="DG22" s="454"/>
      <c r="DH22" s="454"/>
      <c r="DI22" s="455"/>
    </row>
    <row r="23" spans="1:113" ht="18.75" customHeight="1" x14ac:dyDescent="0.15">
      <c r="A23" s="169"/>
      <c r="B23" s="435"/>
      <c r="C23" s="436"/>
      <c r="D23" s="437"/>
      <c r="E23" s="444"/>
      <c r="F23" s="445"/>
      <c r="G23" s="445"/>
      <c r="H23" s="445"/>
      <c r="I23" s="445"/>
      <c r="J23" s="445"/>
      <c r="K23" s="446"/>
      <c r="L23" s="444"/>
      <c r="M23" s="445"/>
      <c r="N23" s="445"/>
      <c r="O23" s="445"/>
      <c r="P23" s="446"/>
      <c r="Q23" s="450"/>
      <c r="R23" s="451"/>
      <c r="S23" s="451"/>
      <c r="T23" s="451"/>
      <c r="U23" s="451"/>
      <c r="V23" s="452"/>
      <c r="W23" s="499"/>
      <c r="X23" s="436"/>
      <c r="Y23" s="437"/>
      <c r="Z23" s="444"/>
      <c r="AA23" s="445"/>
      <c r="AB23" s="445"/>
      <c r="AC23" s="445"/>
      <c r="AD23" s="445"/>
      <c r="AE23" s="445"/>
      <c r="AF23" s="445"/>
      <c r="AG23" s="446"/>
      <c r="AH23" s="444"/>
      <c r="AI23" s="445"/>
      <c r="AJ23" s="445"/>
      <c r="AK23" s="445"/>
      <c r="AL23" s="446"/>
      <c r="AM23" s="462"/>
      <c r="AN23" s="463"/>
      <c r="AO23" s="463"/>
      <c r="AP23" s="463"/>
      <c r="AQ23" s="463"/>
      <c r="AR23" s="464"/>
      <c r="AS23" s="450"/>
      <c r="AT23" s="451"/>
      <c r="AU23" s="451"/>
      <c r="AV23" s="451"/>
      <c r="AW23" s="451"/>
      <c r="AX23" s="466"/>
      <c r="AY23" s="470" t="s">
        <v>160</v>
      </c>
      <c r="AZ23" s="471"/>
      <c r="BA23" s="471"/>
      <c r="BB23" s="471"/>
      <c r="BC23" s="471"/>
      <c r="BD23" s="471"/>
      <c r="BE23" s="471"/>
      <c r="BF23" s="471"/>
      <c r="BG23" s="471"/>
      <c r="BH23" s="471"/>
      <c r="BI23" s="471"/>
      <c r="BJ23" s="471"/>
      <c r="BK23" s="471"/>
      <c r="BL23" s="471"/>
      <c r="BM23" s="472"/>
      <c r="BN23" s="456">
        <v>26554139</v>
      </c>
      <c r="BO23" s="457"/>
      <c r="BP23" s="457"/>
      <c r="BQ23" s="457"/>
      <c r="BR23" s="457"/>
      <c r="BS23" s="457"/>
      <c r="BT23" s="457"/>
      <c r="BU23" s="458"/>
      <c r="BV23" s="456">
        <v>27015955</v>
      </c>
      <c r="BW23" s="457"/>
      <c r="BX23" s="457"/>
      <c r="BY23" s="457"/>
      <c r="BZ23" s="457"/>
      <c r="CA23" s="457"/>
      <c r="CB23" s="457"/>
      <c r="CC23" s="458"/>
      <c r="CD23" s="182"/>
      <c r="CE23" s="488"/>
      <c r="CF23" s="488"/>
      <c r="CG23" s="488"/>
      <c r="CH23" s="488"/>
      <c r="CI23" s="488"/>
      <c r="CJ23" s="488"/>
      <c r="CK23" s="488"/>
      <c r="CL23" s="488"/>
      <c r="CM23" s="488"/>
      <c r="CN23" s="488"/>
      <c r="CO23" s="488"/>
      <c r="CP23" s="488"/>
      <c r="CQ23" s="488"/>
      <c r="CR23" s="488"/>
      <c r="CS23" s="489"/>
      <c r="CT23" s="453"/>
      <c r="CU23" s="454"/>
      <c r="CV23" s="454"/>
      <c r="CW23" s="454"/>
      <c r="CX23" s="454"/>
      <c r="CY23" s="454"/>
      <c r="CZ23" s="454"/>
      <c r="DA23" s="455"/>
      <c r="DB23" s="453"/>
      <c r="DC23" s="454"/>
      <c r="DD23" s="454"/>
      <c r="DE23" s="454"/>
      <c r="DF23" s="454"/>
      <c r="DG23" s="454"/>
      <c r="DH23" s="454"/>
      <c r="DI23" s="455"/>
    </row>
    <row r="24" spans="1:113" ht="18.75" customHeight="1" thickBot="1" x14ac:dyDescent="0.2">
      <c r="A24" s="169"/>
      <c r="B24" s="435"/>
      <c r="C24" s="436"/>
      <c r="D24" s="437"/>
      <c r="E24" s="412" t="s">
        <v>161</v>
      </c>
      <c r="F24" s="413"/>
      <c r="G24" s="413"/>
      <c r="H24" s="413"/>
      <c r="I24" s="413"/>
      <c r="J24" s="413"/>
      <c r="K24" s="414"/>
      <c r="L24" s="409">
        <v>1</v>
      </c>
      <c r="M24" s="410"/>
      <c r="N24" s="410"/>
      <c r="O24" s="410"/>
      <c r="P24" s="411"/>
      <c r="Q24" s="409">
        <v>8300</v>
      </c>
      <c r="R24" s="410"/>
      <c r="S24" s="410"/>
      <c r="T24" s="410"/>
      <c r="U24" s="410"/>
      <c r="V24" s="411"/>
      <c r="W24" s="499"/>
      <c r="X24" s="436"/>
      <c r="Y24" s="437"/>
      <c r="Z24" s="412" t="s">
        <v>162</v>
      </c>
      <c r="AA24" s="413"/>
      <c r="AB24" s="413"/>
      <c r="AC24" s="413"/>
      <c r="AD24" s="413"/>
      <c r="AE24" s="413"/>
      <c r="AF24" s="413"/>
      <c r="AG24" s="414"/>
      <c r="AH24" s="409">
        <v>414</v>
      </c>
      <c r="AI24" s="410"/>
      <c r="AJ24" s="410"/>
      <c r="AK24" s="410"/>
      <c r="AL24" s="411"/>
      <c r="AM24" s="409">
        <v>1208466</v>
      </c>
      <c r="AN24" s="410"/>
      <c r="AO24" s="410"/>
      <c r="AP24" s="410"/>
      <c r="AQ24" s="410"/>
      <c r="AR24" s="411"/>
      <c r="AS24" s="409">
        <v>2919</v>
      </c>
      <c r="AT24" s="410"/>
      <c r="AU24" s="410"/>
      <c r="AV24" s="410"/>
      <c r="AW24" s="410"/>
      <c r="AX24" s="469"/>
      <c r="AY24" s="429" t="s">
        <v>163</v>
      </c>
      <c r="AZ24" s="430"/>
      <c r="BA24" s="430"/>
      <c r="BB24" s="430"/>
      <c r="BC24" s="430"/>
      <c r="BD24" s="430"/>
      <c r="BE24" s="430"/>
      <c r="BF24" s="430"/>
      <c r="BG24" s="430"/>
      <c r="BH24" s="430"/>
      <c r="BI24" s="430"/>
      <c r="BJ24" s="430"/>
      <c r="BK24" s="430"/>
      <c r="BL24" s="430"/>
      <c r="BM24" s="431"/>
      <c r="BN24" s="456">
        <v>23686290</v>
      </c>
      <c r="BO24" s="457"/>
      <c r="BP24" s="457"/>
      <c r="BQ24" s="457"/>
      <c r="BR24" s="457"/>
      <c r="BS24" s="457"/>
      <c r="BT24" s="457"/>
      <c r="BU24" s="458"/>
      <c r="BV24" s="456">
        <v>23786290</v>
      </c>
      <c r="BW24" s="457"/>
      <c r="BX24" s="457"/>
      <c r="BY24" s="457"/>
      <c r="BZ24" s="457"/>
      <c r="CA24" s="457"/>
      <c r="CB24" s="457"/>
      <c r="CC24" s="458"/>
      <c r="CD24" s="182"/>
      <c r="CE24" s="488"/>
      <c r="CF24" s="488"/>
      <c r="CG24" s="488"/>
      <c r="CH24" s="488"/>
      <c r="CI24" s="488"/>
      <c r="CJ24" s="488"/>
      <c r="CK24" s="488"/>
      <c r="CL24" s="488"/>
      <c r="CM24" s="488"/>
      <c r="CN24" s="488"/>
      <c r="CO24" s="488"/>
      <c r="CP24" s="488"/>
      <c r="CQ24" s="488"/>
      <c r="CR24" s="488"/>
      <c r="CS24" s="489"/>
      <c r="CT24" s="453"/>
      <c r="CU24" s="454"/>
      <c r="CV24" s="454"/>
      <c r="CW24" s="454"/>
      <c r="CX24" s="454"/>
      <c r="CY24" s="454"/>
      <c r="CZ24" s="454"/>
      <c r="DA24" s="455"/>
      <c r="DB24" s="453"/>
      <c r="DC24" s="454"/>
      <c r="DD24" s="454"/>
      <c r="DE24" s="454"/>
      <c r="DF24" s="454"/>
      <c r="DG24" s="454"/>
      <c r="DH24" s="454"/>
      <c r="DI24" s="455"/>
    </row>
    <row r="25" spans="1:113" ht="18.75" customHeight="1" x14ac:dyDescent="0.15">
      <c r="A25" s="169"/>
      <c r="B25" s="435"/>
      <c r="C25" s="436"/>
      <c r="D25" s="437"/>
      <c r="E25" s="412" t="s">
        <v>164</v>
      </c>
      <c r="F25" s="413"/>
      <c r="G25" s="413"/>
      <c r="H25" s="413"/>
      <c r="I25" s="413"/>
      <c r="J25" s="413"/>
      <c r="K25" s="414"/>
      <c r="L25" s="409">
        <v>1</v>
      </c>
      <c r="M25" s="410"/>
      <c r="N25" s="410"/>
      <c r="O25" s="410"/>
      <c r="P25" s="411"/>
      <c r="Q25" s="409">
        <v>6840</v>
      </c>
      <c r="R25" s="410"/>
      <c r="S25" s="410"/>
      <c r="T25" s="410"/>
      <c r="U25" s="410"/>
      <c r="V25" s="411"/>
      <c r="W25" s="499"/>
      <c r="X25" s="436"/>
      <c r="Y25" s="437"/>
      <c r="Z25" s="412" t="s">
        <v>165</v>
      </c>
      <c r="AA25" s="413"/>
      <c r="AB25" s="413"/>
      <c r="AC25" s="413"/>
      <c r="AD25" s="413"/>
      <c r="AE25" s="413"/>
      <c r="AF25" s="413"/>
      <c r="AG25" s="414"/>
      <c r="AH25" s="409">
        <v>70</v>
      </c>
      <c r="AI25" s="410"/>
      <c r="AJ25" s="410"/>
      <c r="AK25" s="410"/>
      <c r="AL25" s="411"/>
      <c r="AM25" s="409">
        <v>195300</v>
      </c>
      <c r="AN25" s="410"/>
      <c r="AO25" s="410"/>
      <c r="AP25" s="410"/>
      <c r="AQ25" s="410"/>
      <c r="AR25" s="411"/>
      <c r="AS25" s="409">
        <v>2790</v>
      </c>
      <c r="AT25" s="410"/>
      <c r="AU25" s="410"/>
      <c r="AV25" s="410"/>
      <c r="AW25" s="410"/>
      <c r="AX25" s="469"/>
      <c r="AY25" s="482" t="s">
        <v>166</v>
      </c>
      <c r="AZ25" s="483"/>
      <c r="BA25" s="483"/>
      <c r="BB25" s="483"/>
      <c r="BC25" s="483"/>
      <c r="BD25" s="483"/>
      <c r="BE25" s="483"/>
      <c r="BF25" s="483"/>
      <c r="BG25" s="483"/>
      <c r="BH25" s="483"/>
      <c r="BI25" s="483"/>
      <c r="BJ25" s="483"/>
      <c r="BK25" s="483"/>
      <c r="BL25" s="483"/>
      <c r="BM25" s="484"/>
      <c r="BN25" s="485">
        <v>4992048</v>
      </c>
      <c r="BO25" s="486"/>
      <c r="BP25" s="486"/>
      <c r="BQ25" s="486"/>
      <c r="BR25" s="486"/>
      <c r="BS25" s="486"/>
      <c r="BT25" s="486"/>
      <c r="BU25" s="487"/>
      <c r="BV25" s="485">
        <v>2080887</v>
      </c>
      <c r="BW25" s="486"/>
      <c r="BX25" s="486"/>
      <c r="BY25" s="486"/>
      <c r="BZ25" s="486"/>
      <c r="CA25" s="486"/>
      <c r="CB25" s="486"/>
      <c r="CC25" s="487"/>
      <c r="CD25" s="182"/>
      <c r="CE25" s="488"/>
      <c r="CF25" s="488"/>
      <c r="CG25" s="488"/>
      <c r="CH25" s="488"/>
      <c r="CI25" s="488"/>
      <c r="CJ25" s="488"/>
      <c r="CK25" s="488"/>
      <c r="CL25" s="488"/>
      <c r="CM25" s="488"/>
      <c r="CN25" s="488"/>
      <c r="CO25" s="488"/>
      <c r="CP25" s="488"/>
      <c r="CQ25" s="488"/>
      <c r="CR25" s="488"/>
      <c r="CS25" s="489"/>
      <c r="CT25" s="453"/>
      <c r="CU25" s="454"/>
      <c r="CV25" s="454"/>
      <c r="CW25" s="454"/>
      <c r="CX25" s="454"/>
      <c r="CY25" s="454"/>
      <c r="CZ25" s="454"/>
      <c r="DA25" s="455"/>
      <c r="DB25" s="453"/>
      <c r="DC25" s="454"/>
      <c r="DD25" s="454"/>
      <c r="DE25" s="454"/>
      <c r="DF25" s="454"/>
      <c r="DG25" s="454"/>
      <c r="DH25" s="454"/>
      <c r="DI25" s="455"/>
    </row>
    <row r="26" spans="1:113" ht="18.75" customHeight="1" x14ac:dyDescent="0.15">
      <c r="A26" s="169"/>
      <c r="B26" s="435"/>
      <c r="C26" s="436"/>
      <c r="D26" s="437"/>
      <c r="E26" s="412" t="s">
        <v>167</v>
      </c>
      <c r="F26" s="413"/>
      <c r="G26" s="413"/>
      <c r="H26" s="413"/>
      <c r="I26" s="413"/>
      <c r="J26" s="413"/>
      <c r="K26" s="414"/>
      <c r="L26" s="409">
        <v>1</v>
      </c>
      <c r="M26" s="410"/>
      <c r="N26" s="410"/>
      <c r="O26" s="410"/>
      <c r="P26" s="411"/>
      <c r="Q26" s="409">
        <v>6260</v>
      </c>
      <c r="R26" s="410"/>
      <c r="S26" s="410"/>
      <c r="T26" s="410"/>
      <c r="U26" s="410"/>
      <c r="V26" s="411"/>
      <c r="W26" s="499"/>
      <c r="X26" s="436"/>
      <c r="Y26" s="437"/>
      <c r="Z26" s="412" t="s">
        <v>168</v>
      </c>
      <c r="AA26" s="467"/>
      <c r="AB26" s="467"/>
      <c r="AC26" s="467"/>
      <c r="AD26" s="467"/>
      <c r="AE26" s="467"/>
      <c r="AF26" s="467"/>
      <c r="AG26" s="468"/>
      <c r="AH26" s="409" t="s">
        <v>121</v>
      </c>
      <c r="AI26" s="410"/>
      <c r="AJ26" s="410"/>
      <c r="AK26" s="410"/>
      <c r="AL26" s="411"/>
      <c r="AM26" s="409" t="s">
        <v>121</v>
      </c>
      <c r="AN26" s="410"/>
      <c r="AO26" s="410"/>
      <c r="AP26" s="410"/>
      <c r="AQ26" s="410"/>
      <c r="AR26" s="411"/>
      <c r="AS26" s="409" t="s">
        <v>121</v>
      </c>
      <c r="AT26" s="410"/>
      <c r="AU26" s="410"/>
      <c r="AV26" s="410"/>
      <c r="AW26" s="410"/>
      <c r="AX26" s="469"/>
      <c r="AY26" s="496" t="s">
        <v>169</v>
      </c>
      <c r="AZ26" s="416"/>
      <c r="BA26" s="416"/>
      <c r="BB26" s="416"/>
      <c r="BC26" s="416"/>
      <c r="BD26" s="416"/>
      <c r="BE26" s="416"/>
      <c r="BF26" s="416"/>
      <c r="BG26" s="416"/>
      <c r="BH26" s="416"/>
      <c r="BI26" s="416"/>
      <c r="BJ26" s="416"/>
      <c r="BK26" s="416"/>
      <c r="BL26" s="416"/>
      <c r="BM26" s="497"/>
      <c r="BN26" s="456" t="s">
        <v>121</v>
      </c>
      <c r="BO26" s="457"/>
      <c r="BP26" s="457"/>
      <c r="BQ26" s="457"/>
      <c r="BR26" s="457"/>
      <c r="BS26" s="457"/>
      <c r="BT26" s="457"/>
      <c r="BU26" s="458"/>
      <c r="BV26" s="456" t="s">
        <v>121</v>
      </c>
      <c r="BW26" s="457"/>
      <c r="BX26" s="457"/>
      <c r="BY26" s="457"/>
      <c r="BZ26" s="457"/>
      <c r="CA26" s="457"/>
      <c r="CB26" s="457"/>
      <c r="CC26" s="458"/>
      <c r="CD26" s="182"/>
      <c r="CE26" s="488"/>
      <c r="CF26" s="488"/>
      <c r="CG26" s="488"/>
      <c r="CH26" s="488"/>
      <c r="CI26" s="488"/>
      <c r="CJ26" s="488"/>
      <c r="CK26" s="488"/>
      <c r="CL26" s="488"/>
      <c r="CM26" s="488"/>
      <c r="CN26" s="488"/>
      <c r="CO26" s="488"/>
      <c r="CP26" s="488"/>
      <c r="CQ26" s="488"/>
      <c r="CR26" s="488"/>
      <c r="CS26" s="489"/>
      <c r="CT26" s="453"/>
      <c r="CU26" s="454"/>
      <c r="CV26" s="454"/>
      <c r="CW26" s="454"/>
      <c r="CX26" s="454"/>
      <c r="CY26" s="454"/>
      <c r="CZ26" s="454"/>
      <c r="DA26" s="455"/>
      <c r="DB26" s="453"/>
      <c r="DC26" s="454"/>
      <c r="DD26" s="454"/>
      <c r="DE26" s="454"/>
      <c r="DF26" s="454"/>
      <c r="DG26" s="454"/>
      <c r="DH26" s="454"/>
      <c r="DI26" s="455"/>
    </row>
    <row r="27" spans="1:113" ht="18.75" customHeight="1" thickBot="1" x14ac:dyDescent="0.2">
      <c r="A27" s="169"/>
      <c r="B27" s="435"/>
      <c r="C27" s="436"/>
      <c r="D27" s="437"/>
      <c r="E27" s="412" t="s">
        <v>170</v>
      </c>
      <c r="F27" s="413"/>
      <c r="G27" s="413"/>
      <c r="H27" s="413"/>
      <c r="I27" s="413"/>
      <c r="J27" s="413"/>
      <c r="K27" s="414"/>
      <c r="L27" s="409">
        <v>1</v>
      </c>
      <c r="M27" s="410"/>
      <c r="N27" s="410"/>
      <c r="O27" s="410"/>
      <c r="P27" s="411"/>
      <c r="Q27" s="409">
        <v>4420</v>
      </c>
      <c r="R27" s="410"/>
      <c r="S27" s="410"/>
      <c r="T27" s="410"/>
      <c r="U27" s="410"/>
      <c r="V27" s="411"/>
      <c r="W27" s="499"/>
      <c r="X27" s="436"/>
      <c r="Y27" s="437"/>
      <c r="Z27" s="412" t="s">
        <v>171</v>
      </c>
      <c r="AA27" s="413"/>
      <c r="AB27" s="413"/>
      <c r="AC27" s="413"/>
      <c r="AD27" s="413"/>
      <c r="AE27" s="413"/>
      <c r="AF27" s="413"/>
      <c r="AG27" s="414"/>
      <c r="AH27" s="409">
        <v>26</v>
      </c>
      <c r="AI27" s="410"/>
      <c r="AJ27" s="410"/>
      <c r="AK27" s="410"/>
      <c r="AL27" s="411"/>
      <c r="AM27" s="409">
        <v>77896</v>
      </c>
      <c r="AN27" s="410"/>
      <c r="AO27" s="410"/>
      <c r="AP27" s="410"/>
      <c r="AQ27" s="410"/>
      <c r="AR27" s="411"/>
      <c r="AS27" s="409">
        <v>2996</v>
      </c>
      <c r="AT27" s="410"/>
      <c r="AU27" s="410"/>
      <c r="AV27" s="410"/>
      <c r="AW27" s="410"/>
      <c r="AX27" s="469"/>
      <c r="AY27" s="493" t="s">
        <v>172</v>
      </c>
      <c r="AZ27" s="494"/>
      <c r="BA27" s="494"/>
      <c r="BB27" s="494"/>
      <c r="BC27" s="494"/>
      <c r="BD27" s="494"/>
      <c r="BE27" s="494"/>
      <c r="BF27" s="494"/>
      <c r="BG27" s="494"/>
      <c r="BH27" s="494"/>
      <c r="BI27" s="494"/>
      <c r="BJ27" s="494"/>
      <c r="BK27" s="494"/>
      <c r="BL27" s="494"/>
      <c r="BM27" s="495"/>
      <c r="BN27" s="490">
        <v>6397</v>
      </c>
      <c r="BO27" s="491"/>
      <c r="BP27" s="491"/>
      <c r="BQ27" s="491"/>
      <c r="BR27" s="491"/>
      <c r="BS27" s="491"/>
      <c r="BT27" s="491"/>
      <c r="BU27" s="492"/>
      <c r="BV27" s="490">
        <v>6389</v>
      </c>
      <c r="BW27" s="491"/>
      <c r="BX27" s="491"/>
      <c r="BY27" s="491"/>
      <c r="BZ27" s="491"/>
      <c r="CA27" s="491"/>
      <c r="CB27" s="491"/>
      <c r="CC27" s="492"/>
      <c r="CD27" s="184"/>
      <c r="CE27" s="488"/>
      <c r="CF27" s="488"/>
      <c r="CG27" s="488"/>
      <c r="CH27" s="488"/>
      <c r="CI27" s="488"/>
      <c r="CJ27" s="488"/>
      <c r="CK27" s="488"/>
      <c r="CL27" s="488"/>
      <c r="CM27" s="488"/>
      <c r="CN27" s="488"/>
      <c r="CO27" s="488"/>
      <c r="CP27" s="488"/>
      <c r="CQ27" s="488"/>
      <c r="CR27" s="488"/>
      <c r="CS27" s="489"/>
      <c r="CT27" s="453"/>
      <c r="CU27" s="454"/>
      <c r="CV27" s="454"/>
      <c r="CW27" s="454"/>
      <c r="CX27" s="454"/>
      <c r="CY27" s="454"/>
      <c r="CZ27" s="454"/>
      <c r="DA27" s="455"/>
      <c r="DB27" s="453"/>
      <c r="DC27" s="454"/>
      <c r="DD27" s="454"/>
      <c r="DE27" s="454"/>
      <c r="DF27" s="454"/>
      <c r="DG27" s="454"/>
      <c r="DH27" s="454"/>
      <c r="DI27" s="455"/>
    </row>
    <row r="28" spans="1:113" ht="18.75" customHeight="1" x14ac:dyDescent="0.15">
      <c r="A28" s="169"/>
      <c r="B28" s="435"/>
      <c r="C28" s="436"/>
      <c r="D28" s="437"/>
      <c r="E28" s="412" t="s">
        <v>173</v>
      </c>
      <c r="F28" s="413"/>
      <c r="G28" s="413"/>
      <c r="H28" s="413"/>
      <c r="I28" s="413"/>
      <c r="J28" s="413"/>
      <c r="K28" s="414"/>
      <c r="L28" s="409">
        <v>1</v>
      </c>
      <c r="M28" s="410"/>
      <c r="N28" s="410"/>
      <c r="O28" s="410"/>
      <c r="P28" s="411"/>
      <c r="Q28" s="409">
        <v>3950</v>
      </c>
      <c r="R28" s="410"/>
      <c r="S28" s="410"/>
      <c r="T28" s="410"/>
      <c r="U28" s="410"/>
      <c r="V28" s="411"/>
      <c r="W28" s="499"/>
      <c r="X28" s="436"/>
      <c r="Y28" s="437"/>
      <c r="Z28" s="412" t="s">
        <v>174</v>
      </c>
      <c r="AA28" s="413"/>
      <c r="AB28" s="413"/>
      <c r="AC28" s="413"/>
      <c r="AD28" s="413"/>
      <c r="AE28" s="413"/>
      <c r="AF28" s="413"/>
      <c r="AG28" s="414"/>
      <c r="AH28" s="409" t="s">
        <v>121</v>
      </c>
      <c r="AI28" s="410"/>
      <c r="AJ28" s="410"/>
      <c r="AK28" s="410"/>
      <c r="AL28" s="411"/>
      <c r="AM28" s="409" t="s">
        <v>121</v>
      </c>
      <c r="AN28" s="410"/>
      <c r="AO28" s="410"/>
      <c r="AP28" s="410"/>
      <c r="AQ28" s="410"/>
      <c r="AR28" s="411"/>
      <c r="AS28" s="409" t="s">
        <v>121</v>
      </c>
      <c r="AT28" s="410"/>
      <c r="AU28" s="410"/>
      <c r="AV28" s="410"/>
      <c r="AW28" s="410"/>
      <c r="AX28" s="469"/>
      <c r="AY28" s="473" t="s">
        <v>175</v>
      </c>
      <c r="AZ28" s="474"/>
      <c r="BA28" s="474"/>
      <c r="BB28" s="475"/>
      <c r="BC28" s="482" t="s">
        <v>46</v>
      </c>
      <c r="BD28" s="483"/>
      <c r="BE28" s="483"/>
      <c r="BF28" s="483"/>
      <c r="BG28" s="483"/>
      <c r="BH28" s="483"/>
      <c r="BI28" s="483"/>
      <c r="BJ28" s="483"/>
      <c r="BK28" s="483"/>
      <c r="BL28" s="483"/>
      <c r="BM28" s="484"/>
      <c r="BN28" s="485">
        <v>2477476</v>
      </c>
      <c r="BO28" s="486"/>
      <c r="BP28" s="486"/>
      <c r="BQ28" s="486"/>
      <c r="BR28" s="486"/>
      <c r="BS28" s="486"/>
      <c r="BT28" s="486"/>
      <c r="BU28" s="487"/>
      <c r="BV28" s="485">
        <v>2326225</v>
      </c>
      <c r="BW28" s="486"/>
      <c r="BX28" s="486"/>
      <c r="BY28" s="486"/>
      <c r="BZ28" s="486"/>
      <c r="CA28" s="486"/>
      <c r="CB28" s="486"/>
      <c r="CC28" s="487"/>
      <c r="CD28" s="182"/>
      <c r="CE28" s="488"/>
      <c r="CF28" s="488"/>
      <c r="CG28" s="488"/>
      <c r="CH28" s="488"/>
      <c r="CI28" s="488"/>
      <c r="CJ28" s="488"/>
      <c r="CK28" s="488"/>
      <c r="CL28" s="488"/>
      <c r="CM28" s="488"/>
      <c r="CN28" s="488"/>
      <c r="CO28" s="488"/>
      <c r="CP28" s="488"/>
      <c r="CQ28" s="488"/>
      <c r="CR28" s="488"/>
      <c r="CS28" s="489"/>
      <c r="CT28" s="453"/>
      <c r="CU28" s="454"/>
      <c r="CV28" s="454"/>
      <c r="CW28" s="454"/>
      <c r="CX28" s="454"/>
      <c r="CY28" s="454"/>
      <c r="CZ28" s="454"/>
      <c r="DA28" s="455"/>
      <c r="DB28" s="453"/>
      <c r="DC28" s="454"/>
      <c r="DD28" s="454"/>
      <c r="DE28" s="454"/>
      <c r="DF28" s="454"/>
      <c r="DG28" s="454"/>
      <c r="DH28" s="454"/>
      <c r="DI28" s="455"/>
    </row>
    <row r="29" spans="1:113" ht="18.75" customHeight="1" x14ac:dyDescent="0.15">
      <c r="A29" s="169"/>
      <c r="B29" s="435"/>
      <c r="C29" s="436"/>
      <c r="D29" s="437"/>
      <c r="E29" s="412" t="s">
        <v>176</v>
      </c>
      <c r="F29" s="413"/>
      <c r="G29" s="413"/>
      <c r="H29" s="413"/>
      <c r="I29" s="413"/>
      <c r="J29" s="413"/>
      <c r="K29" s="414"/>
      <c r="L29" s="409">
        <v>20</v>
      </c>
      <c r="M29" s="410"/>
      <c r="N29" s="410"/>
      <c r="O29" s="410"/>
      <c r="P29" s="411"/>
      <c r="Q29" s="409">
        <v>3710</v>
      </c>
      <c r="R29" s="410"/>
      <c r="S29" s="410"/>
      <c r="T29" s="410"/>
      <c r="U29" s="410"/>
      <c r="V29" s="411"/>
      <c r="W29" s="500"/>
      <c r="X29" s="501"/>
      <c r="Y29" s="502"/>
      <c r="Z29" s="412" t="s">
        <v>177</v>
      </c>
      <c r="AA29" s="413"/>
      <c r="AB29" s="413"/>
      <c r="AC29" s="413"/>
      <c r="AD29" s="413"/>
      <c r="AE29" s="413"/>
      <c r="AF29" s="413"/>
      <c r="AG29" s="414"/>
      <c r="AH29" s="409">
        <v>440</v>
      </c>
      <c r="AI29" s="410"/>
      <c r="AJ29" s="410"/>
      <c r="AK29" s="410"/>
      <c r="AL29" s="411"/>
      <c r="AM29" s="409">
        <v>1286362</v>
      </c>
      <c r="AN29" s="410"/>
      <c r="AO29" s="410"/>
      <c r="AP29" s="410"/>
      <c r="AQ29" s="410"/>
      <c r="AR29" s="411"/>
      <c r="AS29" s="409">
        <v>2924</v>
      </c>
      <c r="AT29" s="410"/>
      <c r="AU29" s="410"/>
      <c r="AV29" s="410"/>
      <c r="AW29" s="410"/>
      <c r="AX29" s="469"/>
      <c r="AY29" s="476"/>
      <c r="AZ29" s="477"/>
      <c r="BA29" s="477"/>
      <c r="BB29" s="478"/>
      <c r="BC29" s="470" t="s">
        <v>178</v>
      </c>
      <c r="BD29" s="471"/>
      <c r="BE29" s="471"/>
      <c r="BF29" s="471"/>
      <c r="BG29" s="471"/>
      <c r="BH29" s="471"/>
      <c r="BI29" s="471"/>
      <c r="BJ29" s="471"/>
      <c r="BK29" s="471"/>
      <c r="BL29" s="471"/>
      <c r="BM29" s="472"/>
      <c r="BN29" s="456">
        <v>572719</v>
      </c>
      <c r="BO29" s="457"/>
      <c r="BP29" s="457"/>
      <c r="BQ29" s="457"/>
      <c r="BR29" s="457"/>
      <c r="BS29" s="457"/>
      <c r="BT29" s="457"/>
      <c r="BU29" s="458"/>
      <c r="BV29" s="456">
        <v>487984</v>
      </c>
      <c r="BW29" s="457"/>
      <c r="BX29" s="457"/>
      <c r="BY29" s="457"/>
      <c r="BZ29" s="457"/>
      <c r="CA29" s="457"/>
      <c r="CB29" s="457"/>
      <c r="CC29" s="458"/>
      <c r="CD29" s="184"/>
      <c r="CE29" s="488"/>
      <c r="CF29" s="488"/>
      <c r="CG29" s="488"/>
      <c r="CH29" s="488"/>
      <c r="CI29" s="488"/>
      <c r="CJ29" s="488"/>
      <c r="CK29" s="488"/>
      <c r="CL29" s="488"/>
      <c r="CM29" s="488"/>
      <c r="CN29" s="488"/>
      <c r="CO29" s="488"/>
      <c r="CP29" s="488"/>
      <c r="CQ29" s="488"/>
      <c r="CR29" s="488"/>
      <c r="CS29" s="489"/>
      <c r="CT29" s="453"/>
      <c r="CU29" s="454"/>
      <c r="CV29" s="454"/>
      <c r="CW29" s="454"/>
      <c r="CX29" s="454"/>
      <c r="CY29" s="454"/>
      <c r="CZ29" s="454"/>
      <c r="DA29" s="455"/>
      <c r="DB29" s="453"/>
      <c r="DC29" s="454"/>
      <c r="DD29" s="454"/>
      <c r="DE29" s="454"/>
      <c r="DF29" s="454"/>
      <c r="DG29" s="454"/>
      <c r="DH29" s="454"/>
      <c r="DI29" s="455"/>
    </row>
    <row r="30" spans="1:113" ht="18.75" customHeight="1" thickBot="1" x14ac:dyDescent="0.2">
      <c r="A30" s="169"/>
      <c r="B30" s="438"/>
      <c r="C30" s="439"/>
      <c r="D30" s="440"/>
      <c r="E30" s="417"/>
      <c r="F30" s="418"/>
      <c r="G30" s="418"/>
      <c r="H30" s="418"/>
      <c r="I30" s="418"/>
      <c r="J30" s="418"/>
      <c r="K30" s="419"/>
      <c r="L30" s="420"/>
      <c r="M30" s="421"/>
      <c r="N30" s="421"/>
      <c r="O30" s="421"/>
      <c r="P30" s="422"/>
      <c r="Q30" s="420"/>
      <c r="R30" s="421"/>
      <c r="S30" s="421"/>
      <c r="T30" s="421"/>
      <c r="U30" s="421"/>
      <c r="V30" s="422"/>
      <c r="W30" s="423" t="s">
        <v>179</v>
      </c>
      <c r="X30" s="424"/>
      <c r="Y30" s="424"/>
      <c r="Z30" s="424"/>
      <c r="AA30" s="424"/>
      <c r="AB30" s="424"/>
      <c r="AC30" s="424"/>
      <c r="AD30" s="424"/>
      <c r="AE30" s="424"/>
      <c r="AF30" s="424"/>
      <c r="AG30" s="425"/>
      <c r="AH30" s="426">
        <v>97.2</v>
      </c>
      <c r="AI30" s="427"/>
      <c r="AJ30" s="427"/>
      <c r="AK30" s="427"/>
      <c r="AL30" s="427"/>
      <c r="AM30" s="427"/>
      <c r="AN30" s="427"/>
      <c r="AO30" s="427"/>
      <c r="AP30" s="427"/>
      <c r="AQ30" s="427"/>
      <c r="AR30" s="427"/>
      <c r="AS30" s="427"/>
      <c r="AT30" s="427"/>
      <c r="AU30" s="427"/>
      <c r="AV30" s="427"/>
      <c r="AW30" s="427"/>
      <c r="AX30" s="428"/>
      <c r="AY30" s="479"/>
      <c r="AZ30" s="480"/>
      <c r="BA30" s="480"/>
      <c r="BB30" s="481"/>
      <c r="BC30" s="429" t="s">
        <v>48</v>
      </c>
      <c r="BD30" s="430"/>
      <c r="BE30" s="430"/>
      <c r="BF30" s="430"/>
      <c r="BG30" s="430"/>
      <c r="BH30" s="430"/>
      <c r="BI30" s="430"/>
      <c r="BJ30" s="430"/>
      <c r="BK30" s="430"/>
      <c r="BL30" s="430"/>
      <c r="BM30" s="431"/>
      <c r="BN30" s="490">
        <v>1254557</v>
      </c>
      <c r="BO30" s="491"/>
      <c r="BP30" s="491"/>
      <c r="BQ30" s="491"/>
      <c r="BR30" s="491"/>
      <c r="BS30" s="491"/>
      <c r="BT30" s="491"/>
      <c r="BU30" s="492"/>
      <c r="BV30" s="490">
        <v>1532694</v>
      </c>
      <c r="BW30" s="491"/>
      <c r="BX30" s="491"/>
      <c r="BY30" s="491"/>
      <c r="BZ30" s="491"/>
      <c r="CA30" s="491"/>
      <c r="CB30" s="491"/>
      <c r="CC30" s="492"/>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5" t="s">
        <v>180</v>
      </c>
      <c r="D32" s="415"/>
      <c r="E32" s="415"/>
      <c r="F32" s="415"/>
      <c r="G32" s="415"/>
      <c r="H32" s="415"/>
      <c r="I32" s="415"/>
      <c r="J32" s="415"/>
      <c r="K32" s="415"/>
      <c r="L32" s="415"/>
      <c r="M32" s="415"/>
      <c r="N32" s="415"/>
      <c r="O32" s="415"/>
      <c r="P32" s="415"/>
      <c r="Q32" s="415"/>
      <c r="R32" s="415"/>
      <c r="S32" s="415"/>
      <c r="U32" s="416" t="s">
        <v>181</v>
      </c>
      <c r="V32" s="416"/>
      <c r="W32" s="416"/>
      <c r="X32" s="416"/>
      <c r="Y32" s="416"/>
      <c r="Z32" s="416"/>
      <c r="AA32" s="416"/>
      <c r="AB32" s="416"/>
      <c r="AC32" s="416"/>
      <c r="AD32" s="416"/>
      <c r="AE32" s="416"/>
      <c r="AF32" s="416"/>
      <c r="AG32" s="416"/>
      <c r="AH32" s="416"/>
      <c r="AI32" s="416"/>
      <c r="AJ32" s="416"/>
      <c r="AK32" s="416"/>
      <c r="AM32" s="416" t="s">
        <v>182</v>
      </c>
      <c r="AN32" s="416"/>
      <c r="AO32" s="416"/>
      <c r="AP32" s="416"/>
      <c r="AQ32" s="416"/>
      <c r="AR32" s="416"/>
      <c r="AS32" s="416"/>
      <c r="AT32" s="416"/>
      <c r="AU32" s="416"/>
      <c r="AV32" s="416"/>
      <c r="AW32" s="416"/>
      <c r="AX32" s="416"/>
      <c r="AY32" s="416"/>
      <c r="AZ32" s="416"/>
      <c r="BA32" s="416"/>
      <c r="BB32" s="416"/>
      <c r="BC32" s="416"/>
      <c r="BE32" s="416" t="s">
        <v>183</v>
      </c>
      <c r="BF32" s="416"/>
      <c r="BG32" s="416"/>
      <c r="BH32" s="416"/>
      <c r="BI32" s="416"/>
      <c r="BJ32" s="416"/>
      <c r="BK32" s="416"/>
      <c r="BL32" s="416"/>
      <c r="BM32" s="416"/>
      <c r="BN32" s="416"/>
      <c r="BO32" s="416"/>
      <c r="BP32" s="416"/>
      <c r="BQ32" s="416"/>
      <c r="BR32" s="416"/>
      <c r="BS32" s="416"/>
      <c r="BT32" s="416"/>
      <c r="BU32" s="416"/>
      <c r="BW32" s="416" t="s">
        <v>184</v>
      </c>
      <c r="BX32" s="416"/>
      <c r="BY32" s="416"/>
      <c r="BZ32" s="416"/>
      <c r="CA32" s="416"/>
      <c r="CB32" s="416"/>
      <c r="CC32" s="416"/>
      <c r="CD32" s="416"/>
      <c r="CE32" s="416"/>
      <c r="CF32" s="416"/>
      <c r="CG32" s="416"/>
      <c r="CH32" s="416"/>
      <c r="CI32" s="416"/>
      <c r="CJ32" s="416"/>
      <c r="CK32" s="416"/>
      <c r="CL32" s="416"/>
      <c r="CM32" s="416"/>
      <c r="CO32" s="416" t="s">
        <v>185</v>
      </c>
      <c r="CP32" s="416"/>
      <c r="CQ32" s="416"/>
      <c r="CR32" s="416"/>
      <c r="CS32" s="416"/>
      <c r="CT32" s="416"/>
      <c r="CU32" s="416"/>
      <c r="CV32" s="416"/>
      <c r="CW32" s="416"/>
      <c r="CX32" s="416"/>
      <c r="CY32" s="416"/>
      <c r="CZ32" s="416"/>
      <c r="DA32" s="416"/>
      <c r="DB32" s="416"/>
      <c r="DC32" s="416"/>
      <c r="DD32" s="416"/>
      <c r="DE32" s="416"/>
      <c r="DI32" s="192"/>
    </row>
    <row r="33" spans="1:113" ht="13.5" customHeight="1" x14ac:dyDescent="0.15">
      <c r="A33" s="169"/>
      <c r="B33" s="193"/>
      <c r="C33" s="408" t="s">
        <v>186</v>
      </c>
      <c r="D33" s="408"/>
      <c r="E33" s="407" t="s">
        <v>187</v>
      </c>
      <c r="F33" s="407"/>
      <c r="G33" s="407"/>
      <c r="H33" s="407"/>
      <c r="I33" s="407"/>
      <c r="J33" s="407"/>
      <c r="K33" s="407"/>
      <c r="L33" s="407"/>
      <c r="M33" s="407"/>
      <c r="N33" s="407"/>
      <c r="O33" s="407"/>
      <c r="P33" s="407"/>
      <c r="Q33" s="407"/>
      <c r="R33" s="407"/>
      <c r="S33" s="407"/>
      <c r="T33" s="194"/>
      <c r="U33" s="408" t="s">
        <v>186</v>
      </c>
      <c r="V33" s="408"/>
      <c r="W33" s="407" t="s">
        <v>187</v>
      </c>
      <c r="X33" s="407"/>
      <c r="Y33" s="407"/>
      <c r="Z33" s="407"/>
      <c r="AA33" s="407"/>
      <c r="AB33" s="407"/>
      <c r="AC33" s="407"/>
      <c r="AD33" s="407"/>
      <c r="AE33" s="407"/>
      <c r="AF33" s="407"/>
      <c r="AG33" s="407"/>
      <c r="AH33" s="407"/>
      <c r="AI33" s="407"/>
      <c r="AJ33" s="407"/>
      <c r="AK33" s="407"/>
      <c r="AL33" s="194"/>
      <c r="AM33" s="408" t="s">
        <v>186</v>
      </c>
      <c r="AN33" s="408"/>
      <c r="AO33" s="407" t="s">
        <v>187</v>
      </c>
      <c r="AP33" s="407"/>
      <c r="AQ33" s="407"/>
      <c r="AR33" s="407"/>
      <c r="AS33" s="407"/>
      <c r="AT33" s="407"/>
      <c r="AU33" s="407"/>
      <c r="AV33" s="407"/>
      <c r="AW33" s="407"/>
      <c r="AX33" s="407"/>
      <c r="AY33" s="407"/>
      <c r="AZ33" s="407"/>
      <c r="BA33" s="407"/>
      <c r="BB33" s="407"/>
      <c r="BC33" s="407"/>
      <c r="BD33" s="195"/>
      <c r="BE33" s="407" t="s">
        <v>188</v>
      </c>
      <c r="BF33" s="407"/>
      <c r="BG33" s="407" t="s">
        <v>189</v>
      </c>
      <c r="BH33" s="407"/>
      <c r="BI33" s="407"/>
      <c r="BJ33" s="407"/>
      <c r="BK33" s="407"/>
      <c r="BL33" s="407"/>
      <c r="BM33" s="407"/>
      <c r="BN33" s="407"/>
      <c r="BO33" s="407"/>
      <c r="BP33" s="407"/>
      <c r="BQ33" s="407"/>
      <c r="BR33" s="407"/>
      <c r="BS33" s="407"/>
      <c r="BT33" s="407"/>
      <c r="BU33" s="407"/>
      <c r="BV33" s="195"/>
      <c r="BW33" s="408" t="s">
        <v>188</v>
      </c>
      <c r="BX33" s="408"/>
      <c r="BY33" s="407" t="s">
        <v>190</v>
      </c>
      <c r="BZ33" s="407"/>
      <c r="CA33" s="407"/>
      <c r="CB33" s="407"/>
      <c r="CC33" s="407"/>
      <c r="CD33" s="407"/>
      <c r="CE33" s="407"/>
      <c r="CF33" s="407"/>
      <c r="CG33" s="407"/>
      <c r="CH33" s="407"/>
      <c r="CI33" s="407"/>
      <c r="CJ33" s="407"/>
      <c r="CK33" s="407"/>
      <c r="CL33" s="407"/>
      <c r="CM33" s="407"/>
      <c r="CN33" s="194"/>
      <c r="CO33" s="408" t="s">
        <v>186</v>
      </c>
      <c r="CP33" s="408"/>
      <c r="CQ33" s="407" t="s">
        <v>191</v>
      </c>
      <c r="CR33" s="407"/>
      <c r="CS33" s="407"/>
      <c r="CT33" s="407"/>
      <c r="CU33" s="407"/>
      <c r="CV33" s="407"/>
      <c r="CW33" s="407"/>
      <c r="CX33" s="407"/>
      <c r="CY33" s="407"/>
      <c r="CZ33" s="407"/>
      <c r="DA33" s="407"/>
      <c r="DB33" s="407"/>
      <c r="DC33" s="407"/>
      <c r="DD33" s="407"/>
      <c r="DE33" s="407"/>
      <c r="DF33" s="194"/>
      <c r="DG33" s="406" t="s">
        <v>192</v>
      </c>
      <c r="DH33" s="406"/>
      <c r="DI33" s="196"/>
    </row>
    <row r="34" spans="1:113" ht="32.25" customHeight="1" x14ac:dyDescent="0.15">
      <c r="A34" s="169"/>
      <c r="B34" s="193"/>
      <c r="C34" s="404">
        <f>IF(E34="","",1)</f>
        <v>1</v>
      </c>
      <c r="D34" s="404"/>
      <c r="E34" s="405" t="str">
        <f>IF('各会計、関係団体の財政状況及び健全化判断比率'!B7="","",'各会計、関係団体の財政状況及び健全化判断比率'!B7)</f>
        <v>一般会計</v>
      </c>
      <c r="F34" s="405"/>
      <c r="G34" s="405"/>
      <c r="H34" s="405"/>
      <c r="I34" s="405"/>
      <c r="J34" s="405"/>
      <c r="K34" s="405"/>
      <c r="L34" s="405"/>
      <c r="M34" s="405"/>
      <c r="N34" s="405"/>
      <c r="O34" s="405"/>
      <c r="P34" s="405"/>
      <c r="Q34" s="405"/>
      <c r="R34" s="405"/>
      <c r="S34" s="405"/>
      <c r="T34" s="169"/>
      <c r="U34" s="404">
        <f>IF(W34="","",MAX(C34:D43)+1)</f>
        <v>4</v>
      </c>
      <c r="V34" s="404"/>
      <c r="W34" s="405" t="str">
        <f>IF('各会計、関係団体の財政状況及び健全化判断比率'!B28="","",'各会計、関係団体の財政状況及び健全化判断比率'!B28)</f>
        <v>国民健康保険特別会計</v>
      </c>
      <c r="X34" s="405"/>
      <c r="Y34" s="405"/>
      <c r="Z34" s="405"/>
      <c r="AA34" s="405"/>
      <c r="AB34" s="405"/>
      <c r="AC34" s="405"/>
      <c r="AD34" s="405"/>
      <c r="AE34" s="405"/>
      <c r="AF34" s="405"/>
      <c r="AG34" s="405"/>
      <c r="AH34" s="405"/>
      <c r="AI34" s="405"/>
      <c r="AJ34" s="405"/>
      <c r="AK34" s="405"/>
      <c r="AL34" s="169"/>
      <c r="AM34" s="404">
        <f>IF(AO34="","",MAX(C34:D43,U34:V43)+1)</f>
        <v>6</v>
      </c>
      <c r="AN34" s="404"/>
      <c r="AO34" s="405" t="str">
        <f>IF('各会計、関係団体の財政状況及び健全化判断比率'!B30="","",'各会計、関係団体の財政状況及び健全化判断比率'!B30)</f>
        <v>水道事業会計</v>
      </c>
      <c r="AP34" s="405"/>
      <c r="AQ34" s="405"/>
      <c r="AR34" s="405"/>
      <c r="AS34" s="405"/>
      <c r="AT34" s="405"/>
      <c r="AU34" s="405"/>
      <c r="AV34" s="405"/>
      <c r="AW34" s="405"/>
      <c r="AX34" s="405"/>
      <c r="AY34" s="405"/>
      <c r="AZ34" s="405"/>
      <c r="BA34" s="405"/>
      <c r="BB34" s="405"/>
      <c r="BC34" s="405"/>
      <c r="BD34" s="169"/>
      <c r="BE34" s="404" t="str">
        <f>IF(BG34="","",MAX(C34:D43,U34:V43,AM34:AN43)+1)</f>
        <v/>
      </c>
      <c r="BF34" s="404"/>
      <c r="BG34" s="405"/>
      <c r="BH34" s="405"/>
      <c r="BI34" s="405"/>
      <c r="BJ34" s="405"/>
      <c r="BK34" s="405"/>
      <c r="BL34" s="405"/>
      <c r="BM34" s="405"/>
      <c r="BN34" s="405"/>
      <c r="BO34" s="405"/>
      <c r="BP34" s="405"/>
      <c r="BQ34" s="405"/>
      <c r="BR34" s="405"/>
      <c r="BS34" s="405"/>
      <c r="BT34" s="405"/>
      <c r="BU34" s="405"/>
      <c r="BV34" s="169"/>
      <c r="BW34" s="404">
        <f>IF(BY34="","",MAX(C34:D43,U34:V43,AM34:AN43,BE34:BF43)+1)</f>
        <v>8</v>
      </c>
      <c r="BX34" s="404"/>
      <c r="BY34" s="405" t="str">
        <f>IF('各会計、関係団体の財政状況及び健全化判断比率'!B68="","",'各会計、関係団体の財政状況及び健全化判断比率'!B68)</f>
        <v>沖縄県後期高齢者医療広域連合（一般会計等）</v>
      </c>
      <c r="BZ34" s="405"/>
      <c r="CA34" s="405"/>
      <c r="CB34" s="405"/>
      <c r="CC34" s="405"/>
      <c r="CD34" s="405"/>
      <c r="CE34" s="405"/>
      <c r="CF34" s="405"/>
      <c r="CG34" s="405"/>
      <c r="CH34" s="405"/>
      <c r="CI34" s="405"/>
      <c r="CJ34" s="405"/>
      <c r="CK34" s="405"/>
      <c r="CL34" s="405"/>
      <c r="CM34" s="405"/>
      <c r="CN34" s="169"/>
      <c r="CO34" s="404" t="str">
        <f>IF(CQ34="","",MAX(C34:D43,U34:V43,AM34:AN43,BE34:BF43,BW34:BX43)+1)</f>
        <v/>
      </c>
      <c r="CP34" s="404"/>
      <c r="CQ34" s="405" t="str">
        <f>IF('各会計、関係団体の財政状況及び健全化判断比率'!BS7="","",'各会計、関係団体の財政状況及び健全化判断比率'!BS7)</f>
        <v/>
      </c>
      <c r="CR34" s="405"/>
      <c r="CS34" s="405"/>
      <c r="CT34" s="405"/>
      <c r="CU34" s="405"/>
      <c r="CV34" s="405"/>
      <c r="CW34" s="405"/>
      <c r="CX34" s="405"/>
      <c r="CY34" s="405"/>
      <c r="CZ34" s="405"/>
      <c r="DA34" s="405"/>
      <c r="DB34" s="405"/>
      <c r="DC34" s="405"/>
      <c r="DD34" s="405"/>
      <c r="DE34" s="405"/>
      <c r="DG34" s="402" t="str">
        <f>IF('各会計、関係団体の財政状況及び健全化判断比率'!BR7="","",'各会計、関係団体の財政状況及び健全化判断比率'!BR7)</f>
        <v/>
      </c>
      <c r="DH34" s="402"/>
      <c r="DI34" s="196"/>
    </row>
    <row r="35" spans="1:113" ht="32.25" customHeight="1" x14ac:dyDescent="0.15">
      <c r="A35" s="169"/>
      <c r="B35" s="193"/>
      <c r="C35" s="404">
        <f>IF(E35="","",C34+1)</f>
        <v>2</v>
      </c>
      <c r="D35" s="404"/>
      <c r="E35" s="405" t="str">
        <f>IF('各会計、関係団体の財政状況及び健全化判断比率'!B8="","",'各会計、関係団体の財政状況及び健全化判断比率'!B8)</f>
        <v>育英会特別会計</v>
      </c>
      <c r="F35" s="405"/>
      <c r="G35" s="405"/>
      <c r="H35" s="405"/>
      <c r="I35" s="405"/>
      <c r="J35" s="405"/>
      <c r="K35" s="405"/>
      <c r="L35" s="405"/>
      <c r="M35" s="405"/>
      <c r="N35" s="405"/>
      <c r="O35" s="405"/>
      <c r="P35" s="405"/>
      <c r="Q35" s="405"/>
      <c r="R35" s="405"/>
      <c r="S35" s="405"/>
      <c r="T35" s="169"/>
      <c r="U35" s="404">
        <f>IF(W35="","",U34+1)</f>
        <v>5</v>
      </c>
      <c r="V35" s="404"/>
      <c r="W35" s="405" t="str">
        <f>IF('各会計、関係団体の財政状況及び健全化判断比率'!B29="","",'各会計、関係団体の財政状況及び健全化判断比率'!B29)</f>
        <v>後期高齢者医療特別会計</v>
      </c>
      <c r="X35" s="405"/>
      <c r="Y35" s="405"/>
      <c r="Z35" s="405"/>
      <c r="AA35" s="405"/>
      <c r="AB35" s="405"/>
      <c r="AC35" s="405"/>
      <c r="AD35" s="405"/>
      <c r="AE35" s="405"/>
      <c r="AF35" s="405"/>
      <c r="AG35" s="405"/>
      <c r="AH35" s="405"/>
      <c r="AI35" s="405"/>
      <c r="AJ35" s="405"/>
      <c r="AK35" s="405"/>
      <c r="AL35" s="169"/>
      <c r="AM35" s="404">
        <f t="shared" ref="AM35:AM43" si="0">IF(AO35="","",AM34+1)</f>
        <v>7</v>
      </c>
      <c r="AN35" s="404"/>
      <c r="AO35" s="405" t="str">
        <f>IF('各会計、関係団体の財政状況及び健全化判断比率'!B31="","",'各会計、関係団体の財政状況及び健全化判断比率'!B31)</f>
        <v>下水道事業会計</v>
      </c>
      <c r="AP35" s="405"/>
      <c r="AQ35" s="405"/>
      <c r="AR35" s="405"/>
      <c r="AS35" s="405"/>
      <c r="AT35" s="405"/>
      <c r="AU35" s="405"/>
      <c r="AV35" s="405"/>
      <c r="AW35" s="405"/>
      <c r="AX35" s="405"/>
      <c r="AY35" s="405"/>
      <c r="AZ35" s="405"/>
      <c r="BA35" s="405"/>
      <c r="BB35" s="405"/>
      <c r="BC35" s="405"/>
      <c r="BD35" s="169"/>
      <c r="BE35" s="404" t="str">
        <f t="shared" ref="BE35:BE43" si="1">IF(BG35="","",BE34+1)</f>
        <v/>
      </c>
      <c r="BF35" s="404"/>
      <c r="BG35" s="405"/>
      <c r="BH35" s="405"/>
      <c r="BI35" s="405"/>
      <c r="BJ35" s="405"/>
      <c r="BK35" s="405"/>
      <c r="BL35" s="405"/>
      <c r="BM35" s="405"/>
      <c r="BN35" s="405"/>
      <c r="BO35" s="405"/>
      <c r="BP35" s="405"/>
      <c r="BQ35" s="405"/>
      <c r="BR35" s="405"/>
      <c r="BS35" s="405"/>
      <c r="BT35" s="405"/>
      <c r="BU35" s="405"/>
      <c r="BV35" s="169"/>
      <c r="BW35" s="404">
        <f t="shared" ref="BW35:BW43" si="2">IF(BY35="","",BW34+1)</f>
        <v>9</v>
      </c>
      <c r="BX35" s="404"/>
      <c r="BY35" s="405" t="str">
        <f>IF('各会計、関係団体の財政状況及び健全化判断比率'!B69="","",'各会計、関係団体の財政状況及び健全化判断比率'!B69)</f>
        <v>沖縄県後期高齢者医療広域連合（特別会計）</v>
      </c>
      <c r="BZ35" s="405"/>
      <c r="CA35" s="405"/>
      <c r="CB35" s="405"/>
      <c r="CC35" s="405"/>
      <c r="CD35" s="405"/>
      <c r="CE35" s="405"/>
      <c r="CF35" s="405"/>
      <c r="CG35" s="405"/>
      <c r="CH35" s="405"/>
      <c r="CI35" s="405"/>
      <c r="CJ35" s="405"/>
      <c r="CK35" s="405"/>
      <c r="CL35" s="405"/>
      <c r="CM35" s="405"/>
      <c r="CN35" s="169"/>
      <c r="CO35" s="404" t="str">
        <f t="shared" ref="CO35:CO43" si="3">IF(CQ35="","",CO34+1)</f>
        <v/>
      </c>
      <c r="CP35" s="404"/>
      <c r="CQ35" s="405" t="str">
        <f>IF('各会計、関係団体の財政状況及び健全化判断比率'!BS8="","",'各会計、関係団体の財政状況及び健全化判断比率'!BS8)</f>
        <v/>
      </c>
      <c r="CR35" s="405"/>
      <c r="CS35" s="405"/>
      <c r="CT35" s="405"/>
      <c r="CU35" s="405"/>
      <c r="CV35" s="405"/>
      <c r="CW35" s="405"/>
      <c r="CX35" s="405"/>
      <c r="CY35" s="405"/>
      <c r="CZ35" s="405"/>
      <c r="DA35" s="405"/>
      <c r="DB35" s="405"/>
      <c r="DC35" s="405"/>
      <c r="DD35" s="405"/>
      <c r="DE35" s="405"/>
      <c r="DG35" s="402" t="str">
        <f>IF('各会計、関係団体の財政状況及び健全化判断比率'!BR8="","",'各会計、関係団体の財政状況及び健全化判断比率'!BR8)</f>
        <v/>
      </c>
      <c r="DH35" s="402"/>
      <c r="DI35" s="196"/>
    </row>
    <row r="36" spans="1:113" ht="32.25" customHeight="1" x14ac:dyDescent="0.15">
      <c r="A36" s="169"/>
      <c r="B36" s="193"/>
      <c r="C36" s="404">
        <f>IF(E36="","",C35+1)</f>
        <v>3</v>
      </c>
      <c r="D36" s="404"/>
      <c r="E36" s="405" t="str">
        <f>IF('各会計、関係団体の財政状況及び健全化判断比率'!B9="","",'各会計、関係団体の財政状況及び健全化判断比率'!B9)</f>
        <v>公営墓地事業特別会計</v>
      </c>
      <c r="F36" s="405"/>
      <c r="G36" s="405"/>
      <c r="H36" s="405"/>
      <c r="I36" s="405"/>
      <c r="J36" s="405"/>
      <c r="K36" s="405"/>
      <c r="L36" s="405"/>
      <c r="M36" s="405"/>
      <c r="N36" s="405"/>
      <c r="O36" s="405"/>
      <c r="P36" s="405"/>
      <c r="Q36" s="405"/>
      <c r="R36" s="405"/>
      <c r="S36" s="405"/>
      <c r="T36" s="169"/>
      <c r="U36" s="404" t="str">
        <f t="shared" ref="U36:U43" si="4">IF(W36="","",U35+1)</f>
        <v/>
      </c>
      <c r="V36" s="404"/>
      <c r="W36" s="405"/>
      <c r="X36" s="405"/>
      <c r="Y36" s="405"/>
      <c r="Z36" s="405"/>
      <c r="AA36" s="405"/>
      <c r="AB36" s="405"/>
      <c r="AC36" s="405"/>
      <c r="AD36" s="405"/>
      <c r="AE36" s="405"/>
      <c r="AF36" s="405"/>
      <c r="AG36" s="405"/>
      <c r="AH36" s="405"/>
      <c r="AI36" s="405"/>
      <c r="AJ36" s="405"/>
      <c r="AK36" s="405"/>
      <c r="AL36" s="169"/>
      <c r="AM36" s="404" t="str">
        <f t="shared" si="0"/>
        <v/>
      </c>
      <c r="AN36" s="404"/>
      <c r="AO36" s="405"/>
      <c r="AP36" s="405"/>
      <c r="AQ36" s="405"/>
      <c r="AR36" s="405"/>
      <c r="AS36" s="405"/>
      <c r="AT36" s="405"/>
      <c r="AU36" s="405"/>
      <c r="AV36" s="405"/>
      <c r="AW36" s="405"/>
      <c r="AX36" s="405"/>
      <c r="AY36" s="405"/>
      <c r="AZ36" s="405"/>
      <c r="BA36" s="405"/>
      <c r="BB36" s="405"/>
      <c r="BC36" s="405"/>
      <c r="BD36" s="169"/>
      <c r="BE36" s="404" t="str">
        <f t="shared" si="1"/>
        <v/>
      </c>
      <c r="BF36" s="404"/>
      <c r="BG36" s="405"/>
      <c r="BH36" s="405"/>
      <c r="BI36" s="405"/>
      <c r="BJ36" s="405"/>
      <c r="BK36" s="405"/>
      <c r="BL36" s="405"/>
      <c r="BM36" s="405"/>
      <c r="BN36" s="405"/>
      <c r="BO36" s="405"/>
      <c r="BP36" s="405"/>
      <c r="BQ36" s="405"/>
      <c r="BR36" s="405"/>
      <c r="BS36" s="405"/>
      <c r="BT36" s="405"/>
      <c r="BU36" s="405"/>
      <c r="BV36" s="169"/>
      <c r="BW36" s="404">
        <f t="shared" si="2"/>
        <v>10</v>
      </c>
      <c r="BX36" s="404"/>
      <c r="BY36" s="405" t="str">
        <f>IF('各会計、関係団体の財政状況及び健全化判断比率'!B70="","",'各会計、関係団体の財政状況及び健全化判断比率'!B70)</f>
        <v>沖縄県市町村自治会館管理組合</v>
      </c>
      <c r="BZ36" s="405"/>
      <c r="CA36" s="405"/>
      <c r="CB36" s="405"/>
      <c r="CC36" s="405"/>
      <c r="CD36" s="405"/>
      <c r="CE36" s="405"/>
      <c r="CF36" s="405"/>
      <c r="CG36" s="405"/>
      <c r="CH36" s="405"/>
      <c r="CI36" s="405"/>
      <c r="CJ36" s="405"/>
      <c r="CK36" s="405"/>
      <c r="CL36" s="405"/>
      <c r="CM36" s="405"/>
      <c r="CN36" s="169"/>
      <c r="CO36" s="404" t="str">
        <f t="shared" si="3"/>
        <v/>
      </c>
      <c r="CP36" s="404"/>
      <c r="CQ36" s="405" t="str">
        <f>IF('各会計、関係団体の財政状況及び健全化判断比率'!BS9="","",'各会計、関係団体の財政状況及び健全化判断比率'!BS9)</f>
        <v/>
      </c>
      <c r="CR36" s="405"/>
      <c r="CS36" s="405"/>
      <c r="CT36" s="405"/>
      <c r="CU36" s="405"/>
      <c r="CV36" s="405"/>
      <c r="CW36" s="405"/>
      <c r="CX36" s="405"/>
      <c r="CY36" s="405"/>
      <c r="CZ36" s="405"/>
      <c r="DA36" s="405"/>
      <c r="DB36" s="405"/>
      <c r="DC36" s="405"/>
      <c r="DD36" s="405"/>
      <c r="DE36" s="405"/>
      <c r="DG36" s="402" t="str">
        <f>IF('各会計、関係団体の財政状況及び健全化判断比率'!BR9="","",'各会計、関係団体の財政状況及び健全化判断比率'!BR9)</f>
        <v/>
      </c>
      <c r="DH36" s="402"/>
      <c r="DI36" s="196"/>
    </row>
    <row r="37" spans="1:113" ht="32.25" customHeight="1" x14ac:dyDescent="0.15">
      <c r="A37" s="169"/>
      <c r="B37" s="193"/>
      <c r="C37" s="404" t="str">
        <f>IF(E37="","",C36+1)</f>
        <v/>
      </c>
      <c r="D37" s="404"/>
      <c r="E37" s="405" t="str">
        <f>IF('各会計、関係団体の財政状況及び健全化判断比率'!B10="","",'各会計、関係団体の財政状況及び健全化判断比率'!B10)</f>
        <v/>
      </c>
      <c r="F37" s="405"/>
      <c r="G37" s="405"/>
      <c r="H37" s="405"/>
      <c r="I37" s="405"/>
      <c r="J37" s="405"/>
      <c r="K37" s="405"/>
      <c r="L37" s="405"/>
      <c r="M37" s="405"/>
      <c r="N37" s="405"/>
      <c r="O37" s="405"/>
      <c r="P37" s="405"/>
      <c r="Q37" s="405"/>
      <c r="R37" s="405"/>
      <c r="S37" s="405"/>
      <c r="T37" s="169"/>
      <c r="U37" s="404" t="str">
        <f t="shared" si="4"/>
        <v/>
      </c>
      <c r="V37" s="404"/>
      <c r="W37" s="405"/>
      <c r="X37" s="405"/>
      <c r="Y37" s="405"/>
      <c r="Z37" s="405"/>
      <c r="AA37" s="405"/>
      <c r="AB37" s="405"/>
      <c r="AC37" s="405"/>
      <c r="AD37" s="405"/>
      <c r="AE37" s="405"/>
      <c r="AF37" s="405"/>
      <c r="AG37" s="405"/>
      <c r="AH37" s="405"/>
      <c r="AI37" s="405"/>
      <c r="AJ37" s="405"/>
      <c r="AK37" s="405"/>
      <c r="AL37" s="169"/>
      <c r="AM37" s="404" t="str">
        <f t="shared" si="0"/>
        <v/>
      </c>
      <c r="AN37" s="404"/>
      <c r="AO37" s="405"/>
      <c r="AP37" s="405"/>
      <c r="AQ37" s="405"/>
      <c r="AR37" s="405"/>
      <c r="AS37" s="405"/>
      <c r="AT37" s="405"/>
      <c r="AU37" s="405"/>
      <c r="AV37" s="405"/>
      <c r="AW37" s="405"/>
      <c r="AX37" s="405"/>
      <c r="AY37" s="405"/>
      <c r="AZ37" s="405"/>
      <c r="BA37" s="405"/>
      <c r="BB37" s="405"/>
      <c r="BC37" s="405"/>
      <c r="BD37" s="169"/>
      <c r="BE37" s="404" t="str">
        <f t="shared" si="1"/>
        <v/>
      </c>
      <c r="BF37" s="404"/>
      <c r="BG37" s="405"/>
      <c r="BH37" s="405"/>
      <c r="BI37" s="405"/>
      <c r="BJ37" s="405"/>
      <c r="BK37" s="405"/>
      <c r="BL37" s="405"/>
      <c r="BM37" s="405"/>
      <c r="BN37" s="405"/>
      <c r="BO37" s="405"/>
      <c r="BP37" s="405"/>
      <c r="BQ37" s="405"/>
      <c r="BR37" s="405"/>
      <c r="BS37" s="405"/>
      <c r="BT37" s="405"/>
      <c r="BU37" s="405"/>
      <c r="BV37" s="169"/>
      <c r="BW37" s="404">
        <f t="shared" si="2"/>
        <v>11</v>
      </c>
      <c r="BX37" s="404"/>
      <c r="BY37" s="405" t="str">
        <f>IF('各会計、関係団体の財政状況及び健全化判断比率'!B71="","",'各会計、関係団体の財政状況及び健全化判断比率'!B71)</f>
        <v>南部広域市町村圏事務組合（一般会計）</v>
      </c>
      <c r="BZ37" s="405"/>
      <c r="CA37" s="405"/>
      <c r="CB37" s="405"/>
      <c r="CC37" s="405"/>
      <c r="CD37" s="405"/>
      <c r="CE37" s="405"/>
      <c r="CF37" s="405"/>
      <c r="CG37" s="405"/>
      <c r="CH37" s="405"/>
      <c r="CI37" s="405"/>
      <c r="CJ37" s="405"/>
      <c r="CK37" s="405"/>
      <c r="CL37" s="405"/>
      <c r="CM37" s="405"/>
      <c r="CN37" s="169"/>
      <c r="CO37" s="404" t="str">
        <f t="shared" si="3"/>
        <v/>
      </c>
      <c r="CP37" s="404"/>
      <c r="CQ37" s="405" t="str">
        <f>IF('各会計、関係団体の財政状況及び健全化判断比率'!BS10="","",'各会計、関係団体の財政状況及び健全化判断比率'!BS10)</f>
        <v/>
      </c>
      <c r="CR37" s="405"/>
      <c r="CS37" s="405"/>
      <c r="CT37" s="405"/>
      <c r="CU37" s="405"/>
      <c r="CV37" s="405"/>
      <c r="CW37" s="405"/>
      <c r="CX37" s="405"/>
      <c r="CY37" s="405"/>
      <c r="CZ37" s="405"/>
      <c r="DA37" s="405"/>
      <c r="DB37" s="405"/>
      <c r="DC37" s="405"/>
      <c r="DD37" s="405"/>
      <c r="DE37" s="405"/>
      <c r="DG37" s="402" t="str">
        <f>IF('各会計、関係団体の財政状況及び健全化判断比率'!BR10="","",'各会計、関係団体の財政状況及び健全化判断比率'!BR10)</f>
        <v/>
      </c>
      <c r="DH37" s="402"/>
      <c r="DI37" s="196"/>
    </row>
    <row r="38" spans="1:113" ht="32.25" customHeight="1" x14ac:dyDescent="0.15">
      <c r="A38" s="169"/>
      <c r="B38" s="193"/>
      <c r="C38" s="404" t="str">
        <f t="shared" ref="C38:C43" si="5">IF(E38="","",C37+1)</f>
        <v/>
      </c>
      <c r="D38" s="404"/>
      <c r="E38" s="405" t="str">
        <f>IF('各会計、関係団体の財政状況及び健全化判断比率'!B11="","",'各会計、関係団体の財政状況及び健全化判断比率'!B11)</f>
        <v/>
      </c>
      <c r="F38" s="405"/>
      <c r="G38" s="405"/>
      <c r="H38" s="405"/>
      <c r="I38" s="405"/>
      <c r="J38" s="405"/>
      <c r="K38" s="405"/>
      <c r="L38" s="405"/>
      <c r="M38" s="405"/>
      <c r="N38" s="405"/>
      <c r="O38" s="405"/>
      <c r="P38" s="405"/>
      <c r="Q38" s="405"/>
      <c r="R38" s="405"/>
      <c r="S38" s="405"/>
      <c r="T38" s="169"/>
      <c r="U38" s="404" t="str">
        <f t="shared" si="4"/>
        <v/>
      </c>
      <c r="V38" s="404"/>
      <c r="W38" s="405"/>
      <c r="X38" s="405"/>
      <c r="Y38" s="405"/>
      <c r="Z38" s="405"/>
      <c r="AA38" s="405"/>
      <c r="AB38" s="405"/>
      <c r="AC38" s="405"/>
      <c r="AD38" s="405"/>
      <c r="AE38" s="405"/>
      <c r="AF38" s="405"/>
      <c r="AG38" s="405"/>
      <c r="AH38" s="405"/>
      <c r="AI38" s="405"/>
      <c r="AJ38" s="405"/>
      <c r="AK38" s="405"/>
      <c r="AL38" s="169"/>
      <c r="AM38" s="404" t="str">
        <f t="shared" si="0"/>
        <v/>
      </c>
      <c r="AN38" s="404"/>
      <c r="AO38" s="405"/>
      <c r="AP38" s="405"/>
      <c r="AQ38" s="405"/>
      <c r="AR38" s="405"/>
      <c r="AS38" s="405"/>
      <c r="AT38" s="405"/>
      <c r="AU38" s="405"/>
      <c r="AV38" s="405"/>
      <c r="AW38" s="405"/>
      <c r="AX38" s="405"/>
      <c r="AY38" s="405"/>
      <c r="AZ38" s="405"/>
      <c r="BA38" s="405"/>
      <c r="BB38" s="405"/>
      <c r="BC38" s="405"/>
      <c r="BD38" s="169"/>
      <c r="BE38" s="404" t="str">
        <f t="shared" si="1"/>
        <v/>
      </c>
      <c r="BF38" s="404"/>
      <c r="BG38" s="405"/>
      <c r="BH38" s="405"/>
      <c r="BI38" s="405"/>
      <c r="BJ38" s="405"/>
      <c r="BK38" s="405"/>
      <c r="BL38" s="405"/>
      <c r="BM38" s="405"/>
      <c r="BN38" s="405"/>
      <c r="BO38" s="405"/>
      <c r="BP38" s="405"/>
      <c r="BQ38" s="405"/>
      <c r="BR38" s="405"/>
      <c r="BS38" s="405"/>
      <c r="BT38" s="405"/>
      <c r="BU38" s="405"/>
      <c r="BV38" s="169"/>
      <c r="BW38" s="404">
        <f t="shared" si="2"/>
        <v>12</v>
      </c>
      <c r="BX38" s="404"/>
      <c r="BY38" s="405" t="str">
        <f>IF('各会計、関係団体の財政状況及び健全化判断比率'!B72="","",'各会計、関係団体の財政状況及び健全化判断比率'!B72)</f>
        <v>南部広域市町村圏事務組合（いなんせ斎苑特別会計）</v>
      </c>
      <c r="BZ38" s="405"/>
      <c r="CA38" s="405"/>
      <c r="CB38" s="405"/>
      <c r="CC38" s="405"/>
      <c r="CD38" s="405"/>
      <c r="CE38" s="405"/>
      <c r="CF38" s="405"/>
      <c r="CG38" s="405"/>
      <c r="CH38" s="405"/>
      <c r="CI38" s="405"/>
      <c r="CJ38" s="405"/>
      <c r="CK38" s="405"/>
      <c r="CL38" s="405"/>
      <c r="CM38" s="405"/>
      <c r="CN38" s="169"/>
      <c r="CO38" s="404" t="str">
        <f t="shared" si="3"/>
        <v/>
      </c>
      <c r="CP38" s="404"/>
      <c r="CQ38" s="405" t="str">
        <f>IF('各会計、関係団体の財政状況及び健全化判断比率'!BS11="","",'各会計、関係団体の財政状況及び健全化判断比率'!BS11)</f>
        <v/>
      </c>
      <c r="CR38" s="405"/>
      <c r="CS38" s="405"/>
      <c r="CT38" s="405"/>
      <c r="CU38" s="405"/>
      <c r="CV38" s="405"/>
      <c r="CW38" s="405"/>
      <c r="CX38" s="405"/>
      <c r="CY38" s="405"/>
      <c r="CZ38" s="405"/>
      <c r="DA38" s="405"/>
      <c r="DB38" s="405"/>
      <c r="DC38" s="405"/>
      <c r="DD38" s="405"/>
      <c r="DE38" s="405"/>
      <c r="DG38" s="402" t="str">
        <f>IF('各会計、関係団体の財政状況及び健全化判断比率'!BR11="","",'各会計、関係団体の財政状況及び健全化判断比率'!BR11)</f>
        <v/>
      </c>
      <c r="DH38" s="402"/>
      <c r="DI38" s="196"/>
    </row>
    <row r="39" spans="1:113" ht="32.25" customHeight="1" x14ac:dyDescent="0.15">
      <c r="A39" s="169"/>
      <c r="B39" s="193"/>
      <c r="C39" s="404" t="str">
        <f t="shared" si="5"/>
        <v/>
      </c>
      <c r="D39" s="404"/>
      <c r="E39" s="405" t="str">
        <f>IF('各会計、関係団体の財政状況及び健全化判断比率'!B12="","",'各会計、関係団体の財政状況及び健全化判断比率'!B12)</f>
        <v/>
      </c>
      <c r="F39" s="405"/>
      <c r="G39" s="405"/>
      <c r="H39" s="405"/>
      <c r="I39" s="405"/>
      <c r="J39" s="405"/>
      <c r="K39" s="405"/>
      <c r="L39" s="405"/>
      <c r="M39" s="405"/>
      <c r="N39" s="405"/>
      <c r="O39" s="405"/>
      <c r="P39" s="405"/>
      <c r="Q39" s="405"/>
      <c r="R39" s="405"/>
      <c r="S39" s="405"/>
      <c r="T39" s="169"/>
      <c r="U39" s="404" t="str">
        <f t="shared" si="4"/>
        <v/>
      </c>
      <c r="V39" s="404"/>
      <c r="W39" s="405"/>
      <c r="X39" s="405"/>
      <c r="Y39" s="405"/>
      <c r="Z39" s="405"/>
      <c r="AA39" s="405"/>
      <c r="AB39" s="405"/>
      <c r="AC39" s="405"/>
      <c r="AD39" s="405"/>
      <c r="AE39" s="405"/>
      <c r="AF39" s="405"/>
      <c r="AG39" s="405"/>
      <c r="AH39" s="405"/>
      <c r="AI39" s="405"/>
      <c r="AJ39" s="405"/>
      <c r="AK39" s="405"/>
      <c r="AL39" s="169"/>
      <c r="AM39" s="404" t="str">
        <f t="shared" si="0"/>
        <v/>
      </c>
      <c r="AN39" s="404"/>
      <c r="AO39" s="405"/>
      <c r="AP39" s="405"/>
      <c r="AQ39" s="405"/>
      <c r="AR39" s="405"/>
      <c r="AS39" s="405"/>
      <c r="AT39" s="405"/>
      <c r="AU39" s="405"/>
      <c r="AV39" s="405"/>
      <c r="AW39" s="405"/>
      <c r="AX39" s="405"/>
      <c r="AY39" s="405"/>
      <c r="AZ39" s="405"/>
      <c r="BA39" s="405"/>
      <c r="BB39" s="405"/>
      <c r="BC39" s="405"/>
      <c r="BD39" s="169"/>
      <c r="BE39" s="404" t="str">
        <f t="shared" si="1"/>
        <v/>
      </c>
      <c r="BF39" s="404"/>
      <c r="BG39" s="405"/>
      <c r="BH39" s="405"/>
      <c r="BI39" s="405"/>
      <c r="BJ39" s="405"/>
      <c r="BK39" s="405"/>
      <c r="BL39" s="405"/>
      <c r="BM39" s="405"/>
      <c r="BN39" s="405"/>
      <c r="BO39" s="405"/>
      <c r="BP39" s="405"/>
      <c r="BQ39" s="405"/>
      <c r="BR39" s="405"/>
      <c r="BS39" s="405"/>
      <c r="BT39" s="405"/>
      <c r="BU39" s="405"/>
      <c r="BV39" s="169"/>
      <c r="BW39" s="404">
        <f t="shared" si="2"/>
        <v>13</v>
      </c>
      <c r="BX39" s="404"/>
      <c r="BY39" s="405" t="str">
        <f>IF('各会計、関係団体の財政状況及び健全化判断比率'!B73="","",'各会計、関係団体の財政状況及び健全化判断比率'!B73)</f>
        <v>南部広域市町村圏事務組合（南斎場特別会計）</v>
      </c>
      <c r="BZ39" s="405"/>
      <c r="CA39" s="405"/>
      <c r="CB39" s="405"/>
      <c r="CC39" s="405"/>
      <c r="CD39" s="405"/>
      <c r="CE39" s="405"/>
      <c r="CF39" s="405"/>
      <c r="CG39" s="405"/>
      <c r="CH39" s="405"/>
      <c r="CI39" s="405"/>
      <c r="CJ39" s="405"/>
      <c r="CK39" s="405"/>
      <c r="CL39" s="405"/>
      <c r="CM39" s="405"/>
      <c r="CN39" s="169"/>
      <c r="CO39" s="404" t="str">
        <f t="shared" si="3"/>
        <v/>
      </c>
      <c r="CP39" s="404"/>
      <c r="CQ39" s="405" t="str">
        <f>IF('各会計、関係団体の財政状況及び健全化判断比率'!BS12="","",'各会計、関係団体の財政状況及び健全化判断比率'!BS12)</f>
        <v/>
      </c>
      <c r="CR39" s="405"/>
      <c r="CS39" s="405"/>
      <c r="CT39" s="405"/>
      <c r="CU39" s="405"/>
      <c r="CV39" s="405"/>
      <c r="CW39" s="405"/>
      <c r="CX39" s="405"/>
      <c r="CY39" s="405"/>
      <c r="CZ39" s="405"/>
      <c r="DA39" s="405"/>
      <c r="DB39" s="405"/>
      <c r="DC39" s="405"/>
      <c r="DD39" s="405"/>
      <c r="DE39" s="405"/>
      <c r="DG39" s="402" t="str">
        <f>IF('各会計、関係団体の財政状況及び健全化判断比率'!BR12="","",'各会計、関係団体の財政状況及び健全化判断比率'!BR12)</f>
        <v/>
      </c>
      <c r="DH39" s="402"/>
      <c r="DI39" s="196"/>
    </row>
    <row r="40" spans="1:113" ht="32.25" customHeight="1" x14ac:dyDescent="0.15">
      <c r="A40" s="169"/>
      <c r="B40" s="193"/>
      <c r="C40" s="404" t="str">
        <f t="shared" si="5"/>
        <v/>
      </c>
      <c r="D40" s="404"/>
      <c r="E40" s="405" t="str">
        <f>IF('各会計、関係団体の財政状況及び健全化判断比率'!B13="","",'各会計、関係団体の財政状況及び健全化判断比率'!B13)</f>
        <v/>
      </c>
      <c r="F40" s="405"/>
      <c r="G40" s="405"/>
      <c r="H40" s="405"/>
      <c r="I40" s="405"/>
      <c r="J40" s="405"/>
      <c r="K40" s="405"/>
      <c r="L40" s="405"/>
      <c r="M40" s="405"/>
      <c r="N40" s="405"/>
      <c r="O40" s="405"/>
      <c r="P40" s="405"/>
      <c r="Q40" s="405"/>
      <c r="R40" s="405"/>
      <c r="S40" s="405"/>
      <c r="T40" s="169"/>
      <c r="U40" s="404" t="str">
        <f t="shared" si="4"/>
        <v/>
      </c>
      <c r="V40" s="404"/>
      <c r="W40" s="405"/>
      <c r="X40" s="405"/>
      <c r="Y40" s="405"/>
      <c r="Z40" s="405"/>
      <c r="AA40" s="405"/>
      <c r="AB40" s="405"/>
      <c r="AC40" s="405"/>
      <c r="AD40" s="405"/>
      <c r="AE40" s="405"/>
      <c r="AF40" s="405"/>
      <c r="AG40" s="405"/>
      <c r="AH40" s="405"/>
      <c r="AI40" s="405"/>
      <c r="AJ40" s="405"/>
      <c r="AK40" s="405"/>
      <c r="AL40" s="169"/>
      <c r="AM40" s="404" t="str">
        <f t="shared" si="0"/>
        <v/>
      </c>
      <c r="AN40" s="404"/>
      <c r="AO40" s="405"/>
      <c r="AP40" s="405"/>
      <c r="AQ40" s="405"/>
      <c r="AR40" s="405"/>
      <c r="AS40" s="405"/>
      <c r="AT40" s="405"/>
      <c r="AU40" s="405"/>
      <c r="AV40" s="405"/>
      <c r="AW40" s="405"/>
      <c r="AX40" s="405"/>
      <c r="AY40" s="405"/>
      <c r="AZ40" s="405"/>
      <c r="BA40" s="405"/>
      <c r="BB40" s="405"/>
      <c r="BC40" s="405"/>
      <c r="BD40" s="169"/>
      <c r="BE40" s="404" t="str">
        <f t="shared" si="1"/>
        <v/>
      </c>
      <c r="BF40" s="404"/>
      <c r="BG40" s="405"/>
      <c r="BH40" s="405"/>
      <c r="BI40" s="405"/>
      <c r="BJ40" s="405"/>
      <c r="BK40" s="405"/>
      <c r="BL40" s="405"/>
      <c r="BM40" s="405"/>
      <c r="BN40" s="405"/>
      <c r="BO40" s="405"/>
      <c r="BP40" s="405"/>
      <c r="BQ40" s="405"/>
      <c r="BR40" s="405"/>
      <c r="BS40" s="405"/>
      <c r="BT40" s="405"/>
      <c r="BU40" s="405"/>
      <c r="BV40" s="169"/>
      <c r="BW40" s="404">
        <f t="shared" si="2"/>
        <v>14</v>
      </c>
      <c r="BX40" s="404"/>
      <c r="BY40" s="405" t="str">
        <f>IF('各会計、関係団体の財政状況及び健全化判断比率'!B74="","",'各会計、関係団体の財政状況及び健全化判断比率'!B74)</f>
        <v>沖縄県介護保険広域連合（一般会計）</v>
      </c>
      <c r="BZ40" s="405"/>
      <c r="CA40" s="405"/>
      <c r="CB40" s="405"/>
      <c r="CC40" s="405"/>
      <c r="CD40" s="405"/>
      <c r="CE40" s="405"/>
      <c r="CF40" s="405"/>
      <c r="CG40" s="405"/>
      <c r="CH40" s="405"/>
      <c r="CI40" s="405"/>
      <c r="CJ40" s="405"/>
      <c r="CK40" s="405"/>
      <c r="CL40" s="405"/>
      <c r="CM40" s="405"/>
      <c r="CN40" s="169"/>
      <c r="CO40" s="404" t="str">
        <f t="shared" si="3"/>
        <v/>
      </c>
      <c r="CP40" s="404"/>
      <c r="CQ40" s="405" t="str">
        <f>IF('各会計、関係団体の財政状況及び健全化判断比率'!BS13="","",'各会計、関係団体の財政状況及び健全化判断比率'!BS13)</f>
        <v/>
      </c>
      <c r="CR40" s="405"/>
      <c r="CS40" s="405"/>
      <c r="CT40" s="405"/>
      <c r="CU40" s="405"/>
      <c r="CV40" s="405"/>
      <c r="CW40" s="405"/>
      <c r="CX40" s="405"/>
      <c r="CY40" s="405"/>
      <c r="CZ40" s="405"/>
      <c r="DA40" s="405"/>
      <c r="DB40" s="405"/>
      <c r="DC40" s="405"/>
      <c r="DD40" s="405"/>
      <c r="DE40" s="405"/>
      <c r="DG40" s="402" t="str">
        <f>IF('各会計、関係団体の財政状況及び健全化判断比率'!BR13="","",'各会計、関係団体の財政状況及び健全化判断比率'!BR13)</f>
        <v/>
      </c>
      <c r="DH40" s="402"/>
      <c r="DI40" s="196"/>
    </row>
    <row r="41" spans="1:113" ht="32.25" customHeight="1" x14ac:dyDescent="0.15">
      <c r="A41" s="169"/>
      <c r="B41" s="193"/>
      <c r="C41" s="404" t="str">
        <f t="shared" si="5"/>
        <v/>
      </c>
      <c r="D41" s="404"/>
      <c r="E41" s="405" t="str">
        <f>IF('各会計、関係団体の財政状況及び健全化判断比率'!B14="","",'各会計、関係団体の財政状況及び健全化判断比率'!B14)</f>
        <v/>
      </c>
      <c r="F41" s="405"/>
      <c r="G41" s="405"/>
      <c r="H41" s="405"/>
      <c r="I41" s="405"/>
      <c r="J41" s="405"/>
      <c r="K41" s="405"/>
      <c r="L41" s="405"/>
      <c r="M41" s="405"/>
      <c r="N41" s="405"/>
      <c r="O41" s="405"/>
      <c r="P41" s="405"/>
      <c r="Q41" s="405"/>
      <c r="R41" s="405"/>
      <c r="S41" s="405"/>
      <c r="T41" s="169"/>
      <c r="U41" s="404" t="str">
        <f t="shared" si="4"/>
        <v/>
      </c>
      <c r="V41" s="404"/>
      <c r="W41" s="405"/>
      <c r="X41" s="405"/>
      <c r="Y41" s="405"/>
      <c r="Z41" s="405"/>
      <c r="AA41" s="405"/>
      <c r="AB41" s="405"/>
      <c r="AC41" s="405"/>
      <c r="AD41" s="405"/>
      <c r="AE41" s="405"/>
      <c r="AF41" s="405"/>
      <c r="AG41" s="405"/>
      <c r="AH41" s="405"/>
      <c r="AI41" s="405"/>
      <c r="AJ41" s="405"/>
      <c r="AK41" s="405"/>
      <c r="AL41" s="169"/>
      <c r="AM41" s="404" t="str">
        <f t="shared" si="0"/>
        <v/>
      </c>
      <c r="AN41" s="404"/>
      <c r="AO41" s="405"/>
      <c r="AP41" s="405"/>
      <c r="AQ41" s="405"/>
      <c r="AR41" s="405"/>
      <c r="AS41" s="405"/>
      <c r="AT41" s="405"/>
      <c r="AU41" s="405"/>
      <c r="AV41" s="405"/>
      <c r="AW41" s="405"/>
      <c r="AX41" s="405"/>
      <c r="AY41" s="405"/>
      <c r="AZ41" s="405"/>
      <c r="BA41" s="405"/>
      <c r="BB41" s="405"/>
      <c r="BC41" s="405"/>
      <c r="BD41" s="169"/>
      <c r="BE41" s="404" t="str">
        <f t="shared" si="1"/>
        <v/>
      </c>
      <c r="BF41" s="404"/>
      <c r="BG41" s="405"/>
      <c r="BH41" s="405"/>
      <c r="BI41" s="405"/>
      <c r="BJ41" s="405"/>
      <c r="BK41" s="405"/>
      <c r="BL41" s="405"/>
      <c r="BM41" s="405"/>
      <c r="BN41" s="405"/>
      <c r="BO41" s="405"/>
      <c r="BP41" s="405"/>
      <c r="BQ41" s="405"/>
      <c r="BR41" s="405"/>
      <c r="BS41" s="405"/>
      <c r="BT41" s="405"/>
      <c r="BU41" s="405"/>
      <c r="BV41" s="169"/>
      <c r="BW41" s="404">
        <f t="shared" si="2"/>
        <v>15</v>
      </c>
      <c r="BX41" s="404"/>
      <c r="BY41" s="405" t="str">
        <f>IF('各会計、関係団体の財政状況及び健全化判断比率'!B75="","",'各会計、関係団体の財政状況及び健全化判断比率'!B75)</f>
        <v>沖縄県介護保険広域連合（特別会計）</v>
      </c>
      <c r="BZ41" s="405"/>
      <c r="CA41" s="405"/>
      <c r="CB41" s="405"/>
      <c r="CC41" s="405"/>
      <c r="CD41" s="405"/>
      <c r="CE41" s="405"/>
      <c r="CF41" s="405"/>
      <c r="CG41" s="405"/>
      <c r="CH41" s="405"/>
      <c r="CI41" s="405"/>
      <c r="CJ41" s="405"/>
      <c r="CK41" s="405"/>
      <c r="CL41" s="405"/>
      <c r="CM41" s="405"/>
      <c r="CN41" s="169"/>
      <c r="CO41" s="404" t="str">
        <f t="shared" si="3"/>
        <v/>
      </c>
      <c r="CP41" s="404"/>
      <c r="CQ41" s="405" t="str">
        <f>IF('各会計、関係団体の財政状況及び健全化判断比率'!BS14="","",'各会計、関係団体の財政状況及び健全化判断比率'!BS14)</f>
        <v/>
      </c>
      <c r="CR41" s="405"/>
      <c r="CS41" s="405"/>
      <c r="CT41" s="405"/>
      <c r="CU41" s="405"/>
      <c r="CV41" s="405"/>
      <c r="CW41" s="405"/>
      <c r="CX41" s="405"/>
      <c r="CY41" s="405"/>
      <c r="CZ41" s="405"/>
      <c r="DA41" s="405"/>
      <c r="DB41" s="405"/>
      <c r="DC41" s="405"/>
      <c r="DD41" s="405"/>
      <c r="DE41" s="405"/>
      <c r="DG41" s="402" t="str">
        <f>IF('各会計、関係団体の財政状況及び健全化判断比率'!BR14="","",'各会計、関係団体の財政状況及び健全化判断比率'!BR14)</f>
        <v/>
      </c>
      <c r="DH41" s="402"/>
      <c r="DI41" s="196"/>
    </row>
    <row r="42" spans="1:113" ht="32.25" customHeight="1" x14ac:dyDescent="0.15">
      <c r="B42" s="193"/>
      <c r="C42" s="404" t="str">
        <f t="shared" si="5"/>
        <v/>
      </c>
      <c r="D42" s="404"/>
      <c r="E42" s="405" t="str">
        <f>IF('各会計、関係団体の財政状況及び健全化判断比率'!B15="","",'各会計、関係団体の財政状況及び健全化判断比率'!B15)</f>
        <v/>
      </c>
      <c r="F42" s="405"/>
      <c r="G42" s="405"/>
      <c r="H42" s="405"/>
      <c r="I42" s="405"/>
      <c r="J42" s="405"/>
      <c r="K42" s="405"/>
      <c r="L42" s="405"/>
      <c r="M42" s="405"/>
      <c r="N42" s="405"/>
      <c r="O42" s="405"/>
      <c r="P42" s="405"/>
      <c r="Q42" s="405"/>
      <c r="R42" s="405"/>
      <c r="S42" s="405"/>
      <c r="T42" s="169"/>
      <c r="U42" s="404" t="str">
        <f t="shared" si="4"/>
        <v/>
      </c>
      <c r="V42" s="404"/>
      <c r="W42" s="405"/>
      <c r="X42" s="405"/>
      <c r="Y42" s="405"/>
      <c r="Z42" s="405"/>
      <c r="AA42" s="405"/>
      <c r="AB42" s="405"/>
      <c r="AC42" s="405"/>
      <c r="AD42" s="405"/>
      <c r="AE42" s="405"/>
      <c r="AF42" s="405"/>
      <c r="AG42" s="405"/>
      <c r="AH42" s="405"/>
      <c r="AI42" s="405"/>
      <c r="AJ42" s="405"/>
      <c r="AK42" s="405"/>
      <c r="AL42" s="169"/>
      <c r="AM42" s="404" t="str">
        <f t="shared" si="0"/>
        <v/>
      </c>
      <c r="AN42" s="404"/>
      <c r="AO42" s="405"/>
      <c r="AP42" s="405"/>
      <c r="AQ42" s="405"/>
      <c r="AR42" s="405"/>
      <c r="AS42" s="405"/>
      <c r="AT42" s="405"/>
      <c r="AU42" s="405"/>
      <c r="AV42" s="405"/>
      <c r="AW42" s="405"/>
      <c r="AX42" s="405"/>
      <c r="AY42" s="405"/>
      <c r="AZ42" s="405"/>
      <c r="BA42" s="405"/>
      <c r="BB42" s="405"/>
      <c r="BC42" s="405"/>
      <c r="BD42" s="169"/>
      <c r="BE42" s="404" t="str">
        <f t="shared" si="1"/>
        <v/>
      </c>
      <c r="BF42" s="404"/>
      <c r="BG42" s="405"/>
      <c r="BH42" s="405"/>
      <c r="BI42" s="405"/>
      <c r="BJ42" s="405"/>
      <c r="BK42" s="405"/>
      <c r="BL42" s="405"/>
      <c r="BM42" s="405"/>
      <c r="BN42" s="405"/>
      <c r="BO42" s="405"/>
      <c r="BP42" s="405"/>
      <c r="BQ42" s="405"/>
      <c r="BR42" s="405"/>
      <c r="BS42" s="405"/>
      <c r="BT42" s="405"/>
      <c r="BU42" s="405"/>
      <c r="BV42" s="169"/>
      <c r="BW42" s="404">
        <f t="shared" si="2"/>
        <v>16</v>
      </c>
      <c r="BX42" s="404"/>
      <c r="BY42" s="405" t="str">
        <f>IF('各会計、関係団体の財政状況及び健全化判断比率'!B76="","",'各会計、関係団体の財政状況及び健全化判断比率'!B76)</f>
        <v>南部広域行政組合一般会計</v>
      </c>
      <c r="BZ42" s="405"/>
      <c r="CA42" s="405"/>
      <c r="CB42" s="405"/>
      <c r="CC42" s="405"/>
      <c r="CD42" s="405"/>
      <c r="CE42" s="405"/>
      <c r="CF42" s="405"/>
      <c r="CG42" s="405"/>
      <c r="CH42" s="405"/>
      <c r="CI42" s="405"/>
      <c r="CJ42" s="405"/>
      <c r="CK42" s="405"/>
      <c r="CL42" s="405"/>
      <c r="CM42" s="405"/>
      <c r="CN42" s="169"/>
      <c r="CO42" s="404" t="str">
        <f t="shared" si="3"/>
        <v/>
      </c>
      <c r="CP42" s="404"/>
      <c r="CQ42" s="405" t="str">
        <f>IF('各会計、関係団体の財政状況及び健全化判断比率'!BS15="","",'各会計、関係団体の財政状況及び健全化判断比率'!BS15)</f>
        <v/>
      </c>
      <c r="CR42" s="405"/>
      <c r="CS42" s="405"/>
      <c r="CT42" s="405"/>
      <c r="CU42" s="405"/>
      <c r="CV42" s="405"/>
      <c r="CW42" s="405"/>
      <c r="CX42" s="405"/>
      <c r="CY42" s="405"/>
      <c r="CZ42" s="405"/>
      <c r="DA42" s="405"/>
      <c r="DB42" s="405"/>
      <c r="DC42" s="405"/>
      <c r="DD42" s="405"/>
      <c r="DE42" s="405"/>
      <c r="DG42" s="402" t="str">
        <f>IF('各会計、関係団体の財政状況及び健全化判断比率'!BR15="","",'各会計、関係団体の財政状況及び健全化判断比率'!BR15)</f>
        <v/>
      </c>
      <c r="DH42" s="402"/>
      <c r="DI42" s="196"/>
    </row>
    <row r="43" spans="1:113" ht="32.25" customHeight="1" x14ac:dyDescent="0.15">
      <c r="B43" s="193"/>
      <c r="C43" s="404" t="str">
        <f t="shared" si="5"/>
        <v/>
      </c>
      <c r="D43" s="404"/>
      <c r="E43" s="405" t="str">
        <f>IF('各会計、関係団体の財政状況及び健全化判断比率'!B16="","",'各会計、関係団体の財政状況及び健全化判断比率'!B16)</f>
        <v/>
      </c>
      <c r="F43" s="405"/>
      <c r="G43" s="405"/>
      <c r="H43" s="405"/>
      <c r="I43" s="405"/>
      <c r="J43" s="405"/>
      <c r="K43" s="405"/>
      <c r="L43" s="405"/>
      <c r="M43" s="405"/>
      <c r="N43" s="405"/>
      <c r="O43" s="405"/>
      <c r="P43" s="405"/>
      <c r="Q43" s="405"/>
      <c r="R43" s="405"/>
      <c r="S43" s="405"/>
      <c r="T43" s="169"/>
      <c r="U43" s="404" t="str">
        <f t="shared" si="4"/>
        <v/>
      </c>
      <c r="V43" s="404"/>
      <c r="W43" s="405"/>
      <c r="X43" s="405"/>
      <c r="Y43" s="405"/>
      <c r="Z43" s="405"/>
      <c r="AA43" s="405"/>
      <c r="AB43" s="405"/>
      <c r="AC43" s="405"/>
      <c r="AD43" s="405"/>
      <c r="AE43" s="405"/>
      <c r="AF43" s="405"/>
      <c r="AG43" s="405"/>
      <c r="AH43" s="405"/>
      <c r="AI43" s="405"/>
      <c r="AJ43" s="405"/>
      <c r="AK43" s="405"/>
      <c r="AL43" s="169"/>
      <c r="AM43" s="404" t="str">
        <f t="shared" si="0"/>
        <v/>
      </c>
      <c r="AN43" s="404"/>
      <c r="AO43" s="405"/>
      <c r="AP43" s="405"/>
      <c r="AQ43" s="405"/>
      <c r="AR43" s="405"/>
      <c r="AS43" s="405"/>
      <c r="AT43" s="405"/>
      <c r="AU43" s="405"/>
      <c r="AV43" s="405"/>
      <c r="AW43" s="405"/>
      <c r="AX43" s="405"/>
      <c r="AY43" s="405"/>
      <c r="AZ43" s="405"/>
      <c r="BA43" s="405"/>
      <c r="BB43" s="405"/>
      <c r="BC43" s="405"/>
      <c r="BD43" s="169"/>
      <c r="BE43" s="404" t="str">
        <f t="shared" si="1"/>
        <v/>
      </c>
      <c r="BF43" s="404"/>
      <c r="BG43" s="405"/>
      <c r="BH43" s="405"/>
      <c r="BI43" s="405"/>
      <c r="BJ43" s="405"/>
      <c r="BK43" s="405"/>
      <c r="BL43" s="405"/>
      <c r="BM43" s="405"/>
      <c r="BN43" s="405"/>
      <c r="BO43" s="405"/>
      <c r="BP43" s="405"/>
      <c r="BQ43" s="405"/>
      <c r="BR43" s="405"/>
      <c r="BS43" s="405"/>
      <c r="BT43" s="405"/>
      <c r="BU43" s="405"/>
      <c r="BV43" s="169"/>
      <c r="BW43" s="404">
        <f t="shared" si="2"/>
        <v>17</v>
      </c>
      <c r="BX43" s="404"/>
      <c r="BY43" s="405" t="str">
        <f>IF('各会計、関係団体の財政状況及び健全化判断比率'!B77="","",'各会計、関係団体の財政状況及び健全化判断比率'!B77)</f>
        <v>南部広域行政組合公共用地先行取得事業特別会計</v>
      </c>
      <c r="BZ43" s="405"/>
      <c r="CA43" s="405"/>
      <c r="CB43" s="405"/>
      <c r="CC43" s="405"/>
      <c r="CD43" s="405"/>
      <c r="CE43" s="405"/>
      <c r="CF43" s="405"/>
      <c r="CG43" s="405"/>
      <c r="CH43" s="405"/>
      <c r="CI43" s="405"/>
      <c r="CJ43" s="405"/>
      <c r="CK43" s="405"/>
      <c r="CL43" s="405"/>
      <c r="CM43" s="405"/>
      <c r="CN43" s="169"/>
      <c r="CO43" s="404" t="str">
        <f t="shared" si="3"/>
        <v/>
      </c>
      <c r="CP43" s="404"/>
      <c r="CQ43" s="405" t="str">
        <f>IF('各会計、関係団体の財政状況及び健全化判断比率'!BS16="","",'各会計、関係団体の財政状況及び健全化判断比率'!BS16)</f>
        <v/>
      </c>
      <c r="CR43" s="405"/>
      <c r="CS43" s="405"/>
      <c r="CT43" s="405"/>
      <c r="CU43" s="405"/>
      <c r="CV43" s="405"/>
      <c r="CW43" s="405"/>
      <c r="CX43" s="405"/>
      <c r="CY43" s="405"/>
      <c r="CZ43" s="405"/>
      <c r="DA43" s="405"/>
      <c r="DB43" s="405"/>
      <c r="DC43" s="405"/>
      <c r="DD43" s="405"/>
      <c r="DE43" s="405"/>
      <c r="DG43" s="402" t="str">
        <f>IF('各会計、関係団体の財政状況及び健全化判断比率'!BR16="","",'各会計、関係団体の財政状況及び健全化判断比率'!BR16)</f>
        <v/>
      </c>
      <c r="DH43" s="402"/>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1" t="s">
        <v>194</v>
      </c>
      <c r="F46" s="401"/>
      <c r="G46" s="401"/>
      <c r="H46" s="401"/>
      <c r="I46" s="401"/>
      <c r="J46" s="401"/>
      <c r="K46" s="401"/>
      <c r="L46" s="401"/>
      <c r="M46" s="401"/>
      <c r="N46" s="401"/>
      <c r="O46" s="401"/>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1"/>
      <c r="BB46" s="401"/>
      <c r="BC46" s="401"/>
      <c r="BD46" s="401"/>
      <c r="BE46" s="401"/>
      <c r="BF46" s="401"/>
      <c r="BG46" s="401"/>
      <c r="BH46" s="401"/>
      <c r="BI46" s="401"/>
      <c r="BJ46" s="401"/>
      <c r="BK46" s="401"/>
      <c r="BL46" s="401"/>
      <c r="BM46" s="401"/>
      <c r="BN46" s="401"/>
      <c r="BO46" s="401"/>
      <c r="BP46" s="401"/>
      <c r="BQ46" s="401"/>
      <c r="BR46" s="401"/>
      <c r="BS46" s="401"/>
      <c r="BT46" s="401"/>
      <c r="BU46" s="401"/>
      <c r="BV46" s="401"/>
      <c r="BW46" s="401"/>
      <c r="BX46" s="401"/>
      <c r="BY46" s="401"/>
      <c r="BZ46" s="401"/>
      <c r="CA46" s="401"/>
      <c r="CB46" s="401"/>
      <c r="CC46" s="401"/>
      <c r="CD46" s="401"/>
      <c r="CE46" s="401"/>
      <c r="CF46" s="401"/>
      <c r="CG46" s="401"/>
      <c r="CH46" s="401"/>
      <c r="CI46" s="401"/>
      <c r="CJ46" s="401"/>
      <c r="CK46" s="401"/>
      <c r="CL46" s="401"/>
      <c r="CM46" s="401"/>
      <c r="CN46" s="401"/>
      <c r="CO46" s="401"/>
      <c r="CP46" s="401"/>
      <c r="CQ46" s="401"/>
      <c r="CR46" s="401"/>
      <c r="CS46" s="401"/>
      <c r="CT46" s="401"/>
      <c r="CU46" s="401"/>
      <c r="CV46" s="401"/>
      <c r="CW46" s="401"/>
      <c r="CX46" s="401"/>
      <c r="CY46" s="401"/>
      <c r="CZ46" s="401"/>
      <c r="DA46" s="401"/>
      <c r="DB46" s="401"/>
      <c r="DC46" s="401"/>
      <c r="DD46" s="401"/>
      <c r="DE46" s="401"/>
      <c r="DF46" s="401"/>
      <c r="DG46" s="401"/>
      <c r="DH46" s="401"/>
      <c r="DI46" s="401"/>
    </row>
    <row r="47" spans="1:113" x14ac:dyDescent="0.15">
      <c r="E47" s="401" t="s">
        <v>195</v>
      </c>
      <c r="F47" s="401"/>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01"/>
      <c r="AH47" s="401"/>
      <c r="AI47" s="401"/>
      <c r="AJ47" s="401"/>
      <c r="AK47" s="401"/>
      <c r="AL47" s="401"/>
      <c r="AM47" s="401"/>
      <c r="AN47" s="401"/>
      <c r="AO47" s="401"/>
      <c r="AP47" s="401"/>
      <c r="AQ47" s="401"/>
      <c r="AR47" s="401"/>
      <c r="AS47" s="401"/>
      <c r="AT47" s="401"/>
      <c r="AU47" s="401"/>
      <c r="AV47" s="401"/>
      <c r="AW47" s="401"/>
      <c r="AX47" s="401"/>
      <c r="AY47" s="401"/>
      <c r="AZ47" s="401"/>
      <c r="BA47" s="401"/>
      <c r="BB47" s="401"/>
      <c r="BC47" s="401"/>
      <c r="BD47" s="401"/>
      <c r="BE47" s="401"/>
      <c r="BF47" s="401"/>
      <c r="BG47" s="401"/>
      <c r="BH47" s="401"/>
      <c r="BI47" s="401"/>
      <c r="BJ47" s="401"/>
      <c r="BK47" s="401"/>
      <c r="BL47" s="401"/>
      <c r="BM47" s="401"/>
      <c r="BN47" s="401"/>
      <c r="BO47" s="401"/>
      <c r="BP47" s="401"/>
      <c r="BQ47" s="401"/>
      <c r="BR47" s="401"/>
      <c r="BS47" s="401"/>
      <c r="BT47" s="401"/>
      <c r="BU47" s="401"/>
      <c r="BV47" s="401"/>
      <c r="BW47" s="401"/>
      <c r="BX47" s="401"/>
      <c r="BY47" s="401"/>
      <c r="BZ47" s="401"/>
      <c r="CA47" s="401"/>
      <c r="CB47" s="401"/>
      <c r="CC47" s="401"/>
      <c r="CD47" s="401"/>
      <c r="CE47" s="401"/>
      <c r="CF47" s="401"/>
      <c r="CG47" s="401"/>
      <c r="CH47" s="401"/>
      <c r="CI47" s="401"/>
      <c r="CJ47" s="401"/>
      <c r="CK47" s="401"/>
      <c r="CL47" s="401"/>
      <c r="CM47" s="401"/>
      <c r="CN47" s="401"/>
      <c r="CO47" s="401"/>
      <c r="CP47" s="401"/>
      <c r="CQ47" s="401"/>
      <c r="CR47" s="401"/>
      <c r="CS47" s="401"/>
      <c r="CT47" s="401"/>
      <c r="CU47" s="401"/>
      <c r="CV47" s="401"/>
      <c r="CW47" s="401"/>
      <c r="CX47" s="401"/>
      <c r="CY47" s="401"/>
      <c r="CZ47" s="401"/>
      <c r="DA47" s="401"/>
      <c r="DB47" s="401"/>
      <c r="DC47" s="401"/>
      <c r="DD47" s="401"/>
      <c r="DE47" s="401"/>
      <c r="DF47" s="401"/>
      <c r="DG47" s="401"/>
      <c r="DH47" s="401"/>
      <c r="DI47" s="401"/>
    </row>
    <row r="48" spans="1:113" x14ac:dyDescent="0.15">
      <c r="E48" s="401" t="s">
        <v>196</v>
      </c>
      <c r="F48" s="401"/>
      <c r="G48" s="401"/>
      <c r="H48" s="401"/>
      <c r="I48" s="401"/>
      <c r="J48" s="401"/>
      <c r="K48" s="401"/>
      <c r="L48" s="401"/>
      <c r="M48" s="401"/>
      <c r="N48" s="401"/>
      <c r="O48" s="401"/>
      <c r="P48" s="401"/>
      <c r="Q48" s="401"/>
      <c r="R48" s="401"/>
      <c r="S48" s="401"/>
      <c r="T48" s="401"/>
      <c r="U48" s="401"/>
      <c r="V48" s="401"/>
      <c r="W48" s="401"/>
      <c r="X48" s="401"/>
      <c r="Y48" s="401"/>
      <c r="Z48" s="401"/>
      <c r="AA48" s="401"/>
      <c r="AB48" s="401"/>
      <c r="AC48" s="401"/>
      <c r="AD48" s="401"/>
      <c r="AE48" s="40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1"/>
      <c r="BB48" s="401"/>
      <c r="BC48" s="401"/>
      <c r="BD48" s="401"/>
      <c r="BE48" s="401"/>
      <c r="BF48" s="401"/>
      <c r="BG48" s="401"/>
      <c r="BH48" s="401"/>
      <c r="BI48" s="401"/>
      <c r="BJ48" s="401"/>
      <c r="BK48" s="401"/>
      <c r="BL48" s="401"/>
      <c r="BM48" s="401"/>
      <c r="BN48" s="401"/>
      <c r="BO48" s="401"/>
      <c r="BP48" s="401"/>
      <c r="BQ48" s="401"/>
      <c r="BR48" s="401"/>
      <c r="BS48" s="401"/>
      <c r="BT48" s="401"/>
      <c r="BU48" s="401"/>
      <c r="BV48" s="401"/>
      <c r="BW48" s="401"/>
      <c r="BX48" s="401"/>
      <c r="BY48" s="401"/>
      <c r="BZ48" s="401"/>
      <c r="CA48" s="401"/>
      <c r="CB48" s="401"/>
      <c r="CC48" s="401"/>
      <c r="CD48" s="401"/>
      <c r="CE48" s="401"/>
      <c r="CF48" s="401"/>
      <c r="CG48" s="401"/>
      <c r="CH48" s="401"/>
      <c r="CI48" s="401"/>
      <c r="CJ48" s="401"/>
      <c r="CK48" s="401"/>
      <c r="CL48" s="401"/>
      <c r="CM48" s="401"/>
      <c r="CN48" s="401"/>
      <c r="CO48" s="401"/>
      <c r="CP48" s="401"/>
      <c r="CQ48" s="401"/>
      <c r="CR48" s="401"/>
      <c r="CS48" s="401"/>
      <c r="CT48" s="401"/>
      <c r="CU48" s="401"/>
      <c r="CV48" s="401"/>
      <c r="CW48" s="401"/>
      <c r="CX48" s="401"/>
      <c r="CY48" s="401"/>
      <c r="CZ48" s="401"/>
      <c r="DA48" s="401"/>
      <c r="DB48" s="401"/>
      <c r="DC48" s="401"/>
      <c r="DD48" s="401"/>
      <c r="DE48" s="401"/>
      <c r="DF48" s="401"/>
      <c r="DG48" s="401"/>
      <c r="DH48" s="401"/>
      <c r="DI48" s="401"/>
    </row>
    <row r="49" spans="5:113" x14ac:dyDescent="0.15">
      <c r="E49" s="403" t="s">
        <v>197</v>
      </c>
      <c r="F49" s="403"/>
      <c r="G49" s="403"/>
      <c r="H49" s="403"/>
      <c r="I49" s="403"/>
      <c r="J49" s="403"/>
      <c r="K49" s="403"/>
      <c r="L49" s="403"/>
      <c r="M49" s="403"/>
      <c r="N49" s="403"/>
      <c r="O49" s="403"/>
      <c r="P49" s="403"/>
      <c r="Q49" s="403"/>
      <c r="R49" s="403"/>
      <c r="S49" s="403"/>
      <c r="T49" s="403"/>
      <c r="U49" s="403"/>
      <c r="V49" s="403"/>
      <c r="W49" s="403"/>
      <c r="X49" s="403"/>
      <c r="Y49" s="403"/>
      <c r="Z49" s="403"/>
      <c r="AA49" s="403"/>
      <c r="AB49" s="403"/>
      <c r="AC49" s="403"/>
      <c r="AD49" s="403"/>
      <c r="AE49" s="403"/>
      <c r="AF49" s="403"/>
      <c r="AG49" s="403"/>
      <c r="AH49" s="403"/>
      <c r="AI49" s="403"/>
      <c r="AJ49" s="403"/>
      <c r="AK49" s="403"/>
      <c r="AL49" s="403"/>
      <c r="AM49" s="403"/>
      <c r="AN49" s="403"/>
      <c r="AO49" s="403"/>
      <c r="AP49" s="403"/>
      <c r="AQ49" s="403"/>
      <c r="AR49" s="403"/>
      <c r="AS49" s="403"/>
      <c r="AT49" s="403"/>
      <c r="AU49" s="403"/>
      <c r="AV49" s="403"/>
      <c r="AW49" s="403"/>
      <c r="AX49" s="403"/>
      <c r="AY49" s="403"/>
      <c r="AZ49" s="403"/>
      <c r="BA49" s="403"/>
      <c r="BB49" s="403"/>
      <c r="BC49" s="403"/>
      <c r="BD49" s="403"/>
      <c r="BE49" s="403"/>
      <c r="BF49" s="403"/>
      <c r="BG49" s="403"/>
      <c r="BH49" s="403"/>
      <c r="BI49" s="403"/>
      <c r="BJ49" s="403"/>
      <c r="BK49" s="403"/>
      <c r="BL49" s="403"/>
      <c r="BM49" s="403"/>
      <c r="BN49" s="403"/>
      <c r="BO49" s="403"/>
      <c r="BP49" s="403"/>
      <c r="BQ49" s="403"/>
      <c r="BR49" s="403"/>
      <c r="BS49" s="403"/>
      <c r="BT49" s="403"/>
      <c r="BU49" s="403"/>
      <c r="BV49" s="403"/>
      <c r="BW49" s="403"/>
      <c r="BX49" s="403"/>
      <c r="BY49" s="403"/>
      <c r="BZ49" s="403"/>
      <c r="CA49" s="403"/>
      <c r="CB49" s="403"/>
      <c r="CC49" s="403"/>
      <c r="CD49" s="403"/>
      <c r="CE49" s="403"/>
      <c r="CF49" s="403"/>
      <c r="CG49" s="403"/>
      <c r="CH49" s="403"/>
      <c r="CI49" s="403"/>
      <c r="CJ49" s="403"/>
      <c r="CK49" s="403"/>
      <c r="CL49" s="403"/>
      <c r="CM49" s="403"/>
      <c r="CN49" s="403"/>
      <c r="CO49" s="403"/>
      <c r="CP49" s="403"/>
      <c r="CQ49" s="403"/>
      <c r="CR49" s="403"/>
      <c r="CS49" s="403"/>
      <c r="CT49" s="403"/>
      <c r="CU49" s="403"/>
      <c r="CV49" s="403"/>
      <c r="CW49" s="403"/>
      <c r="CX49" s="403"/>
      <c r="CY49" s="403"/>
      <c r="CZ49" s="403"/>
      <c r="DA49" s="403"/>
      <c r="DB49" s="403"/>
      <c r="DC49" s="403"/>
      <c r="DD49" s="403"/>
      <c r="DE49" s="403"/>
      <c r="DF49" s="403"/>
      <c r="DG49" s="403"/>
      <c r="DH49" s="403"/>
      <c r="DI49" s="403"/>
    </row>
    <row r="50" spans="5:113" x14ac:dyDescent="0.15">
      <c r="E50" s="401" t="s">
        <v>198</v>
      </c>
      <c r="F50" s="401"/>
      <c r="G50" s="401"/>
      <c r="H50" s="401"/>
      <c r="I50" s="401"/>
      <c r="J50" s="401"/>
      <c r="K50" s="401"/>
      <c r="L50" s="401"/>
      <c r="M50" s="401"/>
      <c r="N50" s="401"/>
      <c r="O50" s="401"/>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401"/>
      <c r="AM50" s="401"/>
      <c r="AN50" s="401"/>
      <c r="AO50" s="401"/>
      <c r="AP50" s="401"/>
      <c r="AQ50" s="401"/>
      <c r="AR50" s="401"/>
      <c r="AS50" s="401"/>
      <c r="AT50" s="401"/>
      <c r="AU50" s="401"/>
      <c r="AV50" s="401"/>
      <c r="AW50" s="401"/>
      <c r="AX50" s="401"/>
      <c r="AY50" s="401"/>
      <c r="AZ50" s="401"/>
      <c r="BA50" s="401"/>
      <c r="BB50" s="401"/>
      <c r="BC50" s="401"/>
      <c r="BD50" s="401"/>
      <c r="BE50" s="401"/>
      <c r="BF50" s="401"/>
      <c r="BG50" s="401"/>
      <c r="BH50" s="401"/>
      <c r="BI50" s="401"/>
      <c r="BJ50" s="401"/>
      <c r="BK50" s="401"/>
      <c r="BL50" s="401"/>
      <c r="BM50" s="401"/>
      <c r="BN50" s="401"/>
      <c r="BO50" s="401"/>
      <c r="BP50" s="401"/>
      <c r="BQ50" s="401"/>
      <c r="BR50" s="401"/>
      <c r="BS50" s="401"/>
      <c r="BT50" s="401"/>
      <c r="BU50" s="401"/>
      <c r="BV50" s="401"/>
      <c r="BW50" s="401"/>
      <c r="BX50" s="401"/>
      <c r="BY50" s="401"/>
      <c r="BZ50" s="401"/>
      <c r="CA50" s="401"/>
      <c r="CB50" s="401"/>
      <c r="CC50" s="401"/>
      <c r="CD50" s="401"/>
      <c r="CE50" s="401"/>
      <c r="CF50" s="401"/>
      <c r="CG50" s="401"/>
      <c r="CH50" s="401"/>
      <c r="CI50" s="401"/>
      <c r="CJ50" s="401"/>
      <c r="CK50" s="401"/>
      <c r="CL50" s="401"/>
      <c r="CM50" s="401"/>
      <c r="CN50" s="401"/>
      <c r="CO50" s="401"/>
      <c r="CP50" s="401"/>
      <c r="CQ50" s="401"/>
      <c r="CR50" s="401"/>
      <c r="CS50" s="401"/>
      <c r="CT50" s="401"/>
      <c r="CU50" s="401"/>
      <c r="CV50" s="401"/>
      <c r="CW50" s="401"/>
      <c r="CX50" s="401"/>
      <c r="CY50" s="401"/>
      <c r="CZ50" s="401"/>
      <c r="DA50" s="401"/>
      <c r="DB50" s="401"/>
      <c r="DC50" s="401"/>
      <c r="DD50" s="401"/>
      <c r="DE50" s="401"/>
      <c r="DF50" s="401"/>
      <c r="DG50" s="401"/>
      <c r="DH50" s="401"/>
      <c r="DI50" s="401"/>
    </row>
    <row r="51" spans="5:113" x14ac:dyDescent="0.15">
      <c r="E51" s="401" t="s">
        <v>199</v>
      </c>
      <c r="F51" s="401"/>
      <c r="G51" s="401"/>
      <c r="H51" s="401"/>
      <c r="I51" s="401"/>
      <c r="J51" s="401"/>
      <c r="K51" s="401"/>
      <c r="L51" s="401"/>
      <c r="M51" s="401"/>
      <c r="N51" s="401"/>
      <c r="O51" s="401"/>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1"/>
      <c r="BB51" s="401"/>
      <c r="BC51" s="401"/>
      <c r="BD51" s="401"/>
      <c r="BE51" s="401"/>
      <c r="BF51" s="401"/>
      <c r="BG51" s="401"/>
      <c r="BH51" s="401"/>
      <c r="BI51" s="401"/>
      <c r="BJ51" s="401"/>
      <c r="BK51" s="401"/>
      <c r="BL51" s="401"/>
      <c r="BM51" s="401"/>
      <c r="BN51" s="401"/>
      <c r="BO51" s="401"/>
      <c r="BP51" s="401"/>
      <c r="BQ51" s="401"/>
      <c r="BR51" s="401"/>
      <c r="BS51" s="401"/>
      <c r="BT51" s="401"/>
      <c r="BU51" s="401"/>
      <c r="BV51" s="401"/>
      <c r="BW51" s="401"/>
      <c r="BX51" s="401"/>
      <c r="BY51" s="401"/>
      <c r="BZ51" s="401"/>
      <c r="CA51" s="401"/>
      <c r="CB51" s="401"/>
      <c r="CC51" s="401"/>
      <c r="CD51" s="401"/>
      <c r="CE51" s="401"/>
      <c r="CF51" s="401"/>
      <c r="CG51" s="401"/>
      <c r="CH51" s="401"/>
      <c r="CI51" s="401"/>
      <c r="CJ51" s="401"/>
      <c r="CK51" s="401"/>
      <c r="CL51" s="401"/>
      <c r="CM51" s="401"/>
      <c r="CN51" s="401"/>
      <c r="CO51" s="401"/>
      <c r="CP51" s="401"/>
      <c r="CQ51" s="401"/>
      <c r="CR51" s="401"/>
      <c r="CS51" s="401"/>
      <c r="CT51" s="401"/>
      <c r="CU51" s="401"/>
      <c r="CV51" s="401"/>
      <c r="CW51" s="401"/>
      <c r="CX51" s="401"/>
      <c r="CY51" s="401"/>
      <c r="CZ51" s="401"/>
      <c r="DA51" s="401"/>
      <c r="DB51" s="401"/>
      <c r="DC51" s="401"/>
      <c r="DD51" s="401"/>
      <c r="DE51" s="401"/>
      <c r="DF51" s="401"/>
      <c r="DG51" s="401"/>
      <c r="DH51" s="401"/>
      <c r="DI51" s="401"/>
    </row>
    <row r="52" spans="5:113" x14ac:dyDescent="0.15">
      <c r="E52" s="401" t="s">
        <v>200</v>
      </c>
      <c r="F52" s="401"/>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J52" s="401"/>
      <c r="AK52" s="401"/>
      <c r="AL52" s="401"/>
      <c r="AM52" s="401"/>
      <c r="AN52" s="401"/>
      <c r="AO52" s="401"/>
      <c r="AP52" s="401"/>
      <c r="AQ52" s="401"/>
      <c r="AR52" s="401"/>
      <c r="AS52" s="401"/>
      <c r="AT52" s="401"/>
      <c r="AU52" s="401"/>
      <c r="AV52" s="401"/>
      <c r="AW52" s="401"/>
      <c r="AX52" s="401"/>
      <c r="AY52" s="401"/>
      <c r="AZ52" s="401"/>
      <c r="BA52" s="401"/>
      <c r="BB52" s="401"/>
      <c r="BC52" s="401"/>
      <c r="BD52" s="401"/>
      <c r="BE52" s="401"/>
      <c r="BF52" s="401"/>
      <c r="BG52" s="401"/>
      <c r="BH52" s="401"/>
      <c r="BI52" s="401"/>
      <c r="BJ52" s="401"/>
      <c r="BK52" s="401"/>
      <c r="BL52" s="401"/>
      <c r="BM52" s="401"/>
      <c r="BN52" s="401"/>
      <c r="BO52" s="401"/>
      <c r="BP52" s="401"/>
      <c r="BQ52" s="401"/>
      <c r="BR52" s="401"/>
      <c r="BS52" s="401"/>
      <c r="BT52" s="401"/>
      <c r="BU52" s="401"/>
      <c r="BV52" s="401"/>
      <c r="BW52" s="401"/>
      <c r="BX52" s="401"/>
      <c r="BY52" s="401"/>
      <c r="BZ52" s="401"/>
      <c r="CA52" s="401"/>
      <c r="CB52" s="401"/>
      <c r="CC52" s="401"/>
      <c r="CD52" s="401"/>
      <c r="CE52" s="401"/>
      <c r="CF52" s="401"/>
      <c r="CG52" s="401"/>
      <c r="CH52" s="401"/>
      <c r="CI52" s="401"/>
      <c r="CJ52" s="401"/>
      <c r="CK52" s="401"/>
      <c r="CL52" s="401"/>
      <c r="CM52" s="401"/>
      <c r="CN52" s="401"/>
      <c r="CO52" s="401"/>
      <c r="CP52" s="401"/>
      <c r="CQ52" s="401"/>
      <c r="CR52" s="401"/>
      <c r="CS52" s="401"/>
      <c r="CT52" s="401"/>
      <c r="CU52" s="401"/>
      <c r="CV52" s="401"/>
      <c r="CW52" s="401"/>
      <c r="CX52" s="401"/>
      <c r="CY52" s="401"/>
      <c r="CZ52" s="401"/>
      <c r="DA52" s="401"/>
      <c r="DB52" s="401"/>
      <c r="DC52" s="401"/>
      <c r="DD52" s="401"/>
      <c r="DE52" s="401"/>
      <c r="DF52" s="401"/>
      <c r="DG52" s="401"/>
      <c r="DH52" s="401"/>
      <c r="DI52" s="401"/>
    </row>
    <row r="53" spans="5:113" x14ac:dyDescent="0.15">
      <c r="E53" s="401" t="s">
        <v>201</v>
      </c>
      <c r="F53" s="401"/>
      <c r="G53" s="401"/>
      <c r="H53" s="401"/>
      <c r="I53" s="401"/>
      <c r="J53" s="401"/>
      <c r="K53" s="401"/>
      <c r="L53" s="401"/>
      <c r="M53" s="401"/>
      <c r="N53" s="401"/>
      <c r="O53" s="401"/>
      <c r="P53" s="401"/>
      <c r="Q53" s="401"/>
      <c r="R53" s="401"/>
      <c r="S53" s="401"/>
      <c r="T53" s="401"/>
      <c r="U53" s="401"/>
      <c r="V53" s="401"/>
      <c r="W53" s="401"/>
      <c r="X53" s="401"/>
      <c r="Y53" s="401"/>
      <c r="Z53" s="401"/>
      <c r="AA53" s="401"/>
      <c r="AB53" s="401"/>
      <c r="AC53" s="401"/>
      <c r="AD53" s="401"/>
      <c r="AE53" s="401"/>
      <c r="AF53" s="401"/>
      <c r="AG53" s="401"/>
      <c r="AH53" s="401"/>
      <c r="AI53" s="401"/>
      <c r="AJ53" s="401"/>
      <c r="AK53" s="401"/>
      <c r="AL53" s="401"/>
      <c r="AM53" s="401"/>
      <c r="AN53" s="401"/>
      <c r="AO53" s="401"/>
      <c r="AP53" s="401"/>
      <c r="AQ53" s="401"/>
      <c r="AR53" s="401"/>
      <c r="AS53" s="401"/>
      <c r="AT53" s="401"/>
      <c r="AU53" s="401"/>
      <c r="AV53" s="401"/>
      <c r="AW53" s="401"/>
      <c r="AX53" s="401"/>
      <c r="AY53" s="401"/>
      <c r="AZ53" s="401"/>
      <c r="BA53" s="401"/>
      <c r="BB53" s="401"/>
      <c r="BC53" s="401"/>
      <c r="BD53" s="401"/>
      <c r="BE53" s="401"/>
      <c r="BF53" s="401"/>
      <c r="BG53" s="401"/>
      <c r="BH53" s="401"/>
      <c r="BI53" s="401"/>
      <c r="BJ53" s="401"/>
      <c r="BK53" s="401"/>
      <c r="BL53" s="401"/>
      <c r="BM53" s="401"/>
      <c r="BN53" s="401"/>
      <c r="BO53" s="401"/>
      <c r="BP53" s="401"/>
      <c r="BQ53" s="401"/>
      <c r="BR53" s="401"/>
      <c r="BS53" s="401"/>
      <c r="BT53" s="401"/>
      <c r="BU53" s="401"/>
      <c r="BV53" s="401"/>
      <c r="BW53" s="401"/>
      <c r="BX53" s="401"/>
      <c r="BY53" s="401"/>
      <c r="BZ53" s="401"/>
      <c r="CA53" s="401"/>
      <c r="CB53" s="401"/>
      <c r="CC53" s="401"/>
      <c r="CD53" s="401"/>
      <c r="CE53" s="401"/>
      <c r="CF53" s="401"/>
      <c r="CG53" s="401"/>
      <c r="CH53" s="401"/>
      <c r="CI53" s="401"/>
      <c r="CJ53" s="401"/>
      <c r="CK53" s="401"/>
      <c r="CL53" s="401"/>
      <c r="CM53" s="401"/>
      <c r="CN53" s="401"/>
      <c r="CO53" s="401"/>
      <c r="CP53" s="401"/>
      <c r="CQ53" s="401"/>
      <c r="CR53" s="401"/>
      <c r="CS53" s="401"/>
      <c r="CT53" s="401"/>
      <c r="CU53" s="401"/>
      <c r="CV53" s="401"/>
      <c r="CW53" s="401"/>
      <c r="CX53" s="401"/>
      <c r="CY53" s="401"/>
      <c r="CZ53" s="401"/>
      <c r="DA53" s="401"/>
      <c r="DB53" s="401"/>
      <c r="DC53" s="401"/>
      <c r="DD53" s="401"/>
      <c r="DE53" s="401"/>
      <c r="DF53" s="401"/>
      <c r="DG53" s="401"/>
      <c r="DH53" s="401"/>
      <c r="DI53" s="401"/>
    </row>
    <row r="54" spans="5:113" x14ac:dyDescent="0.15"/>
    <row r="55" spans="5:113" x14ac:dyDescent="0.15"/>
    <row r="56" spans="5:113" x14ac:dyDescent="0.15"/>
  </sheetData>
  <sheetProtection algorithmName="SHA-512" hashValue="1bvliiwJA3F6rlA/F3pNwXyWQ7QvoLKCgy6QRaRAoDLTjFHSDi7E/3Kt0LqFC1UZBF5JF4a858NowctABpgeQg==" saltValue="EqQThv3PQ8lNWrZqzq3Cbw==" spinCount="100000" sheet="1" objects="1" scenarios="1"/>
  <customSheetViews>
    <customSheetView guid="{35BDED3E-7420-4487-AC72-31F3B3A6B333}"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1"/>
      <headerFooter>
        <oddFooter>&amp;C&amp;P/&amp;N</oddFooter>
      </headerFooter>
    </customSheetView>
  </customSheetViews>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2"/>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4" t="s">
        <v>202</v>
      </c>
      <c r="DI1" s="755"/>
      <c r="DJ1" s="755"/>
      <c r="DK1" s="755"/>
      <c r="DL1" s="755"/>
      <c r="DM1" s="755"/>
      <c r="DN1" s="756"/>
      <c r="DO1" s="202"/>
      <c r="DP1" s="754" t="s">
        <v>203</v>
      </c>
      <c r="DQ1" s="755"/>
      <c r="DR1" s="755"/>
      <c r="DS1" s="755"/>
      <c r="DT1" s="755"/>
      <c r="DU1" s="755"/>
      <c r="DV1" s="755"/>
      <c r="DW1" s="755"/>
      <c r="DX1" s="755"/>
      <c r="DY1" s="755"/>
      <c r="DZ1" s="755"/>
      <c r="EA1" s="755"/>
      <c r="EB1" s="755"/>
      <c r="EC1" s="756"/>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10" t="s">
        <v>205</v>
      </c>
      <c r="C3" s="711"/>
      <c r="D3" s="711"/>
      <c r="E3" s="711"/>
      <c r="F3" s="711"/>
      <c r="G3" s="711"/>
      <c r="H3" s="711"/>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I3" s="711"/>
      <c r="AJ3" s="711"/>
      <c r="AK3" s="711"/>
      <c r="AL3" s="711"/>
      <c r="AM3" s="711"/>
      <c r="AN3" s="711"/>
      <c r="AO3" s="711"/>
      <c r="AP3" s="710" t="s">
        <v>206</v>
      </c>
      <c r="AQ3" s="711"/>
      <c r="AR3" s="711"/>
      <c r="AS3" s="711"/>
      <c r="AT3" s="711"/>
      <c r="AU3" s="711"/>
      <c r="AV3" s="711"/>
      <c r="AW3" s="711"/>
      <c r="AX3" s="711"/>
      <c r="AY3" s="711"/>
      <c r="AZ3" s="711"/>
      <c r="BA3" s="711"/>
      <c r="BB3" s="711"/>
      <c r="BC3" s="711"/>
      <c r="BD3" s="711"/>
      <c r="BE3" s="711"/>
      <c r="BF3" s="711"/>
      <c r="BG3" s="711"/>
      <c r="BH3" s="711"/>
      <c r="BI3" s="711"/>
      <c r="BJ3" s="711"/>
      <c r="BK3" s="711"/>
      <c r="BL3" s="711"/>
      <c r="BM3" s="711"/>
      <c r="BN3" s="711"/>
      <c r="BO3" s="711"/>
      <c r="BP3" s="711"/>
      <c r="BQ3" s="711"/>
      <c r="BR3" s="711"/>
      <c r="BS3" s="711"/>
      <c r="BT3" s="711"/>
      <c r="BU3" s="711"/>
      <c r="BV3" s="711"/>
      <c r="BW3" s="711"/>
      <c r="BX3" s="711"/>
      <c r="BY3" s="711"/>
      <c r="BZ3" s="711"/>
      <c r="CA3" s="711"/>
      <c r="CB3" s="712"/>
      <c r="CD3" s="710" t="s">
        <v>207</v>
      </c>
      <c r="CE3" s="711"/>
      <c r="CF3" s="711"/>
      <c r="CG3" s="711"/>
      <c r="CH3" s="711"/>
      <c r="CI3" s="711"/>
      <c r="CJ3" s="711"/>
      <c r="CK3" s="711"/>
      <c r="CL3" s="711"/>
      <c r="CM3" s="711"/>
      <c r="CN3" s="711"/>
      <c r="CO3" s="711"/>
      <c r="CP3" s="711"/>
      <c r="CQ3" s="711"/>
      <c r="CR3" s="711"/>
      <c r="CS3" s="711"/>
      <c r="CT3" s="711"/>
      <c r="CU3" s="711"/>
      <c r="CV3" s="711"/>
      <c r="CW3" s="711"/>
      <c r="CX3" s="711"/>
      <c r="CY3" s="711"/>
      <c r="CZ3" s="711"/>
      <c r="DA3" s="711"/>
      <c r="DB3" s="711"/>
      <c r="DC3" s="711"/>
      <c r="DD3" s="711"/>
      <c r="DE3" s="711"/>
      <c r="DF3" s="711"/>
      <c r="DG3" s="711"/>
      <c r="DH3" s="711"/>
      <c r="DI3" s="711"/>
      <c r="DJ3" s="711"/>
      <c r="DK3" s="711"/>
      <c r="DL3" s="711"/>
      <c r="DM3" s="711"/>
      <c r="DN3" s="711"/>
      <c r="DO3" s="711"/>
      <c r="DP3" s="711"/>
      <c r="DQ3" s="711"/>
      <c r="DR3" s="711"/>
      <c r="DS3" s="711"/>
      <c r="DT3" s="711"/>
      <c r="DU3" s="711"/>
      <c r="DV3" s="711"/>
      <c r="DW3" s="711"/>
      <c r="DX3" s="711"/>
      <c r="DY3" s="711"/>
      <c r="DZ3" s="711"/>
      <c r="EA3" s="711"/>
      <c r="EB3" s="711"/>
      <c r="EC3" s="712"/>
    </row>
    <row r="4" spans="2:143" ht="11.25" customHeight="1" x14ac:dyDescent="0.15">
      <c r="B4" s="710" t="s">
        <v>1</v>
      </c>
      <c r="C4" s="711"/>
      <c r="D4" s="711"/>
      <c r="E4" s="711"/>
      <c r="F4" s="711"/>
      <c r="G4" s="711"/>
      <c r="H4" s="711"/>
      <c r="I4" s="711"/>
      <c r="J4" s="711"/>
      <c r="K4" s="711"/>
      <c r="L4" s="711"/>
      <c r="M4" s="711"/>
      <c r="N4" s="711"/>
      <c r="O4" s="711"/>
      <c r="P4" s="711"/>
      <c r="Q4" s="712"/>
      <c r="R4" s="710" t="s">
        <v>208</v>
      </c>
      <c r="S4" s="711"/>
      <c r="T4" s="711"/>
      <c r="U4" s="711"/>
      <c r="V4" s="711"/>
      <c r="W4" s="711"/>
      <c r="X4" s="711"/>
      <c r="Y4" s="712"/>
      <c r="Z4" s="710" t="s">
        <v>209</v>
      </c>
      <c r="AA4" s="711"/>
      <c r="AB4" s="711"/>
      <c r="AC4" s="712"/>
      <c r="AD4" s="710" t="s">
        <v>210</v>
      </c>
      <c r="AE4" s="711"/>
      <c r="AF4" s="711"/>
      <c r="AG4" s="711"/>
      <c r="AH4" s="711"/>
      <c r="AI4" s="711"/>
      <c r="AJ4" s="711"/>
      <c r="AK4" s="712"/>
      <c r="AL4" s="710" t="s">
        <v>209</v>
      </c>
      <c r="AM4" s="711"/>
      <c r="AN4" s="711"/>
      <c r="AO4" s="712"/>
      <c r="AP4" s="757" t="s">
        <v>211</v>
      </c>
      <c r="AQ4" s="757"/>
      <c r="AR4" s="757"/>
      <c r="AS4" s="757"/>
      <c r="AT4" s="757"/>
      <c r="AU4" s="757"/>
      <c r="AV4" s="757"/>
      <c r="AW4" s="757"/>
      <c r="AX4" s="757"/>
      <c r="AY4" s="757"/>
      <c r="AZ4" s="757"/>
      <c r="BA4" s="757"/>
      <c r="BB4" s="757"/>
      <c r="BC4" s="757"/>
      <c r="BD4" s="757"/>
      <c r="BE4" s="757"/>
      <c r="BF4" s="757"/>
      <c r="BG4" s="757" t="s">
        <v>212</v>
      </c>
      <c r="BH4" s="757"/>
      <c r="BI4" s="757"/>
      <c r="BJ4" s="757"/>
      <c r="BK4" s="757"/>
      <c r="BL4" s="757"/>
      <c r="BM4" s="757"/>
      <c r="BN4" s="757"/>
      <c r="BO4" s="757" t="s">
        <v>209</v>
      </c>
      <c r="BP4" s="757"/>
      <c r="BQ4" s="757"/>
      <c r="BR4" s="757"/>
      <c r="BS4" s="757" t="s">
        <v>213</v>
      </c>
      <c r="BT4" s="757"/>
      <c r="BU4" s="757"/>
      <c r="BV4" s="757"/>
      <c r="BW4" s="757"/>
      <c r="BX4" s="757"/>
      <c r="BY4" s="757"/>
      <c r="BZ4" s="757"/>
      <c r="CA4" s="757"/>
      <c r="CB4" s="757"/>
      <c r="CD4" s="710" t="s">
        <v>214</v>
      </c>
      <c r="CE4" s="711"/>
      <c r="CF4" s="711"/>
      <c r="CG4" s="711"/>
      <c r="CH4" s="711"/>
      <c r="CI4" s="711"/>
      <c r="CJ4" s="711"/>
      <c r="CK4" s="711"/>
      <c r="CL4" s="711"/>
      <c r="CM4" s="711"/>
      <c r="CN4" s="711"/>
      <c r="CO4" s="711"/>
      <c r="CP4" s="711"/>
      <c r="CQ4" s="711"/>
      <c r="CR4" s="711"/>
      <c r="CS4" s="711"/>
      <c r="CT4" s="711"/>
      <c r="CU4" s="711"/>
      <c r="CV4" s="711"/>
      <c r="CW4" s="711"/>
      <c r="CX4" s="711"/>
      <c r="CY4" s="711"/>
      <c r="CZ4" s="711"/>
      <c r="DA4" s="711"/>
      <c r="DB4" s="711"/>
      <c r="DC4" s="711"/>
      <c r="DD4" s="711"/>
      <c r="DE4" s="711"/>
      <c r="DF4" s="711"/>
      <c r="DG4" s="711"/>
      <c r="DH4" s="711"/>
      <c r="DI4" s="711"/>
      <c r="DJ4" s="711"/>
      <c r="DK4" s="711"/>
      <c r="DL4" s="711"/>
      <c r="DM4" s="711"/>
      <c r="DN4" s="711"/>
      <c r="DO4" s="711"/>
      <c r="DP4" s="711"/>
      <c r="DQ4" s="711"/>
      <c r="DR4" s="711"/>
      <c r="DS4" s="711"/>
      <c r="DT4" s="711"/>
      <c r="DU4" s="711"/>
      <c r="DV4" s="711"/>
      <c r="DW4" s="711"/>
      <c r="DX4" s="711"/>
      <c r="DY4" s="711"/>
      <c r="DZ4" s="711"/>
      <c r="EA4" s="711"/>
      <c r="EB4" s="711"/>
      <c r="EC4" s="712"/>
    </row>
    <row r="5" spans="2:143" ht="11.25" customHeight="1" x14ac:dyDescent="0.15">
      <c r="B5" s="716" t="s">
        <v>215</v>
      </c>
      <c r="C5" s="717"/>
      <c r="D5" s="717"/>
      <c r="E5" s="717"/>
      <c r="F5" s="717"/>
      <c r="G5" s="717"/>
      <c r="H5" s="717"/>
      <c r="I5" s="717"/>
      <c r="J5" s="717"/>
      <c r="K5" s="717"/>
      <c r="L5" s="717"/>
      <c r="M5" s="717"/>
      <c r="N5" s="717"/>
      <c r="O5" s="717"/>
      <c r="P5" s="717"/>
      <c r="Q5" s="718"/>
      <c r="R5" s="713">
        <v>8289607</v>
      </c>
      <c r="S5" s="714"/>
      <c r="T5" s="714"/>
      <c r="U5" s="714"/>
      <c r="V5" s="714"/>
      <c r="W5" s="714"/>
      <c r="X5" s="714"/>
      <c r="Y5" s="739"/>
      <c r="Z5" s="752">
        <v>25.3</v>
      </c>
      <c r="AA5" s="752"/>
      <c r="AB5" s="752"/>
      <c r="AC5" s="752"/>
      <c r="AD5" s="753">
        <v>8289607</v>
      </c>
      <c r="AE5" s="753"/>
      <c r="AF5" s="753"/>
      <c r="AG5" s="753"/>
      <c r="AH5" s="753"/>
      <c r="AI5" s="753"/>
      <c r="AJ5" s="753"/>
      <c r="AK5" s="753"/>
      <c r="AL5" s="740">
        <v>55.1</v>
      </c>
      <c r="AM5" s="722"/>
      <c r="AN5" s="722"/>
      <c r="AO5" s="741"/>
      <c r="AP5" s="716" t="s">
        <v>216</v>
      </c>
      <c r="AQ5" s="717"/>
      <c r="AR5" s="717"/>
      <c r="AS5" s="717"/>
      <c r="AT5" s="717"/>
      <c r="AU5" s="717"/>
      <c r="AV5" s="717"/>
      <c r="AW5" s="717"/>
      <c r="AX5" s="717"/>
      <c r="AY5" s="717"/>
      <c r="AZ5" s="717"/>
      <c r="BA5" s="717"/>
      <c r="BB5" s="717"/>
      <c r="BC5" s="717"/>
      <c r="BD5" s="717"/>
      <c r="BE5" s="717"/>
      <c r="BF5" s="718"/>
      <c r="BG5" s="658">
        <v>8250787</v>
      </c>
      <c r="BH5" s="659"/>
      <c r="BI5" s="659"/>
      <c r="BJ5" s="659"/>
      <c r="BK5" s="659"/>
      <c r="BL5" s="659"/>
      <c r="BM5" s="659"/>
      <c r="BN5" s="660"/>
      <c r="BO5" s="696">
        <v>99.5</v>
      </c>
      <c r="BP5" s="696"/>
      <c r="BQ5" s="696"/>
      <c r="BR5" s="696"/>
      <c r="BS5" s="697" t="s">
        <v>121</v>
      </c>
      <c r="BT5" s="697"/>
      <c r="BU5" s="697"/>
      <c r="BV5" s="697"/>
      <c r="BW5" s="697"/>
      <c r="BX5" s="697"/>
      <c r="BY5" s="697"/>
      <c r="BZ5" s="697"/>
      <c r="CA5" s="697"/>
      <c r="CB5" s="737"/>
      <c r="CD5" s="710" t="s">
        <v>211</v>
      </c>
      <c r="CE5" s="711"/>
      <c r="CF5" s="711"/>
      <c r="CG5" s="711"/>
      <c r="CH5" s="711"/>
      <c r="CI5" s="711"/>
      <c r="CJ5" s="711"/>
      <c r="CK5" s="711"/>
      <c r="CL5" s="711"/>
      <c r="CM5" s="711"/>
      <c r="CN5" s="711"/>
      <c r="CO5" s="711"/>
      <c r="CP5" s="711"/>
      <c r="CQ5" s="712"/>
      <c r="CR5" s="710" t="s">
        <v>217</v>
      </c>
      <c r="CS5" s="711"/>
      <c r="CT5" s="711"/>
      <c r="CU5" s="711"/>
      <c r="CV5" s="711"/>
      <c r="CW5" s="711"/>
      <c r="CX5" s="711"/>
      <c r="CY5" s="712"/>
      <c r="CZ5" s="710" t="s">
        <v>209</v>
      </c>
      <c r="DA5" s="711"/>
      <c r="DB5" s="711"/>
      <c r="DC5" s="712"/>
      <c r="DD5" s="710" t="s">
        <v>218</v>
      </c>
      <c r="DE5" s="711"/>
      <c r="DF5" s="711"/>
      <c r="DG5" s="711"/>
      <c r="DH5" s="711"/>
      <c r="DI5" s="711"/>
      <c r="DJ5" s="711"/>
      <c r="DK5" s="711"/>
      <c r="DL5" s="711"/>
      <c r="DM5" s="711"/>
      <c r="DN5" s="711"/>
      <c r="DO5" s="711"/>
      <c r="DP5" s="712"/>
      <c r="DQ5" s="710" t="s">
        <v>219</v>
      </c>
      <c r="DR5" s="711"/>
      <c r="DS5" s="711"/>
      <c r="DT5" s="711"/>
      <c r="DU5" s="711"/>
      <c r="DV5" s="711"/>
      <c r="DW5" s="711"/>
      <c r="DX5" s="711"/>
      <c r="DY5" s="711"/>
      <c r="DZ5" s="711"/>
      <c r="EA5" s="711"/>
      <c r="EB5" s="711"/>
      <c r="EC5" s="712"/>
    </row>
    <row r="6" spans="2:143" ht="11.25" customHeight="1" x14ac:dyDescent="0.15">
      <c r="B6" s="655" t="s">
        <v>220</v>
      </c>
      <c r="C6" s="656"/>
      <c r="D6" s="656"/>
      <c r="E6" s="656"/>
      <c r="F6" s="656"/>
      <c r="G6" s="656"/>
      <c r="H6" s="656"/>
      <c r="I6" s="656"/>
      <c r="J6" s="656"/>
      <c r="K6" s="656"/>
      <c r="L6" s="656"/>
      <c r="M6" s="656"/>
      <c r="N6" s="656"/>
      <c r="O6" s="656"/>
      <c r="P6" s="656"/>
      <c r="Q6" s="657"/>
      <c r="R6" s="658">
        <v>129554</v>
      </c>
      <c r="S6" s="659"/>
      <c r="T6" s="659"/>
      <c r="U6" s="659"/>
      <c r="V6" s="659"/>
      <c r="W6" s="659"/>
      <c r="X6" s="659"/>
      <c r="Y6" s="660"/>
      <c r="Z6" s="696">
        <v>0.4</v>
      </c>
      <c r="AA6" s="696"/>
      <c r="AB6" s="696"/>
      <c r="AC6" s="696"/>
      <c r="AD6" s="697">
        <v>129554</v>
      </c>
      <c r="AE6" s="697"/>
      <c r="AF6" s="697"/>
      <c r="AG6" s="697"/>
      <c r="AH6" s="697"/>
      <c r="AI6" s="697"/>
      <c r="AJ6" s="697"/>
      <c r="AK6" s="697"/>
      <c r="AL6" s="661">
        <v>0.9</v>
      </c>
      <c r="AM6" s="662"/>
      <c r="AN6" s="662"/>
      <c r="AO6" s="698"/>
      <c r="AP6" s="655" t="s">
        <v>221</v>
      </c>
      <c r="AQ6" s="656"/>
      <c r="AR6" s="656"/>
      <c r="AS6" s="656"/>
      <c r="AT6" s="656"/>
      <c r="AU6" s="656"/>
      <c r="AV6" s="656"/>
      <c r="AW6" s="656"/>
      <c r="AX6" s="656"/>
      <c r="AY6" s="656"/>
      <c r="AZ6" s="656"/>
      <c r="BA6" s="656"/>
      <c r="BB6" s="656"/>
      <c r="BC6" s="656"/>
      <c r="BD6" s="656"/>
      <c r="BE6" s="656"/>
      <c r="BF6" s="657"/>
      <c r="BG6" s="658">
        <v>8250787</v>
      </c>
      <c r="BH6" s="659"/>
      <c r="BI6" s="659"/>
      <c r="BJ6" s="659"/>
      <c r="BK6" s="659"/>
      <c r="BL6" s="659"/>
      <c r="BM6" s="659"/>
      <c r="BN6" s="660"/>
      <c r="BO6" s="696">
        <v>99.5</v>
      </c>
      <c r="BP6" s="696"/>
      <c r="BQ6" s="696"/>
      <c r="BR6" s="696"/>
      <c r="BS6" s="697" t="s">
        <v>121</v>
      </c>
      <c r="BT6" s="697"/>
      <c r="BU6" s="697"/>
      <c r="BV6" s="697"/>
      <c r="BW6" s="697"/>
      <c r="BX6" s="697"/>
      <c r="BY6" s="697"/>
      <c r="BZ6" s="697"/>
      <c r="CA6" s="697"/>
      <c r="CB6" s="737"/>
      <c r="CD6" s="716" t="s">
        <v>222</v>
      </c>
      <c r="CE6" s="717"/>
      <c r="CF6" s="717"/>
      <c r="CG6" s="717"/>
      <c r="CH6" s="717"/>
      <c r="CI6" s="717"/>
      <c r="CJ6" s="717"/>
      <c r="CK6" s="717"/>
      <c r="CL6" s="717"/>
      <c r="CM6" s="717"/>
      <c r="CN6" s="717"/>
      <c r="CO6" s="717"/>
      <c r="CP6" s="717"/>
      <c r="CQ6" s="718"/>
      <c r="CR6" s="658">
        <v>219044</v>
      </c>
      <c r="CS6" s="659"/>
      <c r="CT6" s="659"/>
      <c r="CU6" s="659"/>
      <c r="CV6" s="659"/>
      <c r="CW6" s="659"/>
      <c r="CX6" s="659"/>
      <c r="CY6" s="660"/>
      <c r="CZ6" s="740">
        <v>0.7</v>
      </c>
      <c r="DA6" s="722"/>
      <c r="DB6" s="722"/>
      <c r="DC6" s="742"/>
      <c r="DD6" s="664" t="s">
        <v>121</v>
      </c>
      <c r="DE6" s="659"/>
      <c r="DF6" s="659"/>
      <c r="DG6" s="659"/>
      <c r="DH6" s="659"/>
      <c r="DI6" s="659"/>
      <c r="DJ6" s="659"/>
      <c r="DK6" s="659"/>
      <c r="DL6" s="659"/>
      <c r="DM6" s="659"/>
      <c r="DN6" s="659"/>
      <c r="DO6" s="659"/>
      <c r="DP6" s="660"/>
      <c r="DQ6" s="664">
        <v>218245</v>
      </c>
      <c r="DR6" s="659"/>
      <c r="DS6" s="659"/>
      <c r="DT6" s="659"/>
      <c r="DU6" s="659"/>
      <c r="DV6" s="659"/>
      <c r="DW6" s="659"/>
      <c r="DX6" s="659"/>
      <c r="DY6" s="659"/>
      <c r="DZ6" s="659"/>
      <c r="EA6" s="659"/>
      <c r="EB6" s="659"/>
      <c r="EC6" s="695"/>
    </row>
    <row r="7" spans="2:143" ht="11.25" customHeight="1" x14ac:dyDescent="0.15">
      <c r="B7" s="655" t="s">
        <v>223</v>
      </c>
      <c r="C7" s="656"/>
      <c r="D7" s="656"/>
      <c r="E7" s="656"/>
      <c r="F7" s="656"/>
      <c r="G7" s="656"/>
      <c r="H7" s="656"/>
      <c r="I7" s="656"/>
      <c r="J7" s="656"/>
      <c r="K7" s="656"/>
      <c r="L7" s="656"/>
      <c r="M7" s="656"/>
      <c r="N7" s="656"/>
      <c r="O7" s="656"/>
      <c r="P7" s="656"/>
      <c r="Q7" s="657"/>
      <c r="R7" s="658">
        <v>2049</v>
      </c>
      <c r="S7" s="659"/>
      <c r="T7" s="659"/>
      <c r="U7" s="659"/>
      <c r="V7" s="659"/>
      <c r="W7" s="659"/>
      <c r="X7" s="659"/>
      <c r="Y7" s="660"/>
      <c r="Z7" s="696">
        <v>0</v>
      </c>
      <c r="AA7" s="696"/>
      <c r="AB7" s="696"/>
      <c r="AC7" s="696"/>
      <c r="AD7" s="697">
        <v>2049</v>
      </c>
      <c r="AE7" s="697"/>
      <c r="AF7" s="697"/>
      <c r="AG7" s="697"/>
      <c r="AH7" s="697"/>
      <c r="AI7" s="697"/>
      <c r="AJ7" s="697"/>
      <c r="AK7" s="697"/>
      <c r="AL7" s="661">
        <v>0</v>
      </c>
      <c r="AM7" s="662"/>
      <c r="AN7" s="662"/>
      <c r="AO7" s="698"/>
      <c r="AP7" s="655" t="s">
        <v>224</v>
      </c>
      <c r="AQ7" s="656"/>
      <c r="AR7" s="656"/>
      <c r="AS7" s="656"/>
      <c r="AT7" s="656"/>
      <c r="AU7" s="656"/>
      <c r="AV7" s="656"/>
      <c r="AW7" s="656"/>
      <c r="AX7" s="656"/>
      <c r="AY7" s="656"/>
      <c r="AZ7" s="656"/>
      <c r="BA7" s="656"/>
      <c r="BB7" s="656"/>
      <c r="BC7" s="656"/>
      <c r="BD7" s="656"/>
      <c r="BE7" s="656"/>
      <c r="BF7" s="657"/>
      <c r="BG7" s="658">
        <v>3349694</v>
      </c>
      <c r="BH7" s="659"/>
      <c r="BI7" s="659"/>
      <c r="BJ7" s="659"/>
      <c r="BK7" s="659"/>
      <c r="BL7" s="659"/>
      <c r="BM7" s="659"/>
      <c r="BN7" s="660"/>
      <c r="BO7" s="696">
        <v>40.4</v>
      </c>
      <c r="BP7" s="696"/>
      <c r="BQ7" s="696"/>
      <c r="BR7" s="696"/>
      <c r="BS7" s="697" t="s">
        <v>121</v>
      </c>
      <c r="BT7" s="697"/>
      <c r="BU7" s="697"/>
      <c r="BV7" s="697"/>
      <c r="BW7" s="697"/>
      <c r="BX7" s="697"/>
      <c r="BY7" s="697"/>
      <c r="BZ7" s="697"/>
      <c r="CA7" s="697"/>
      <c r="CB7" s="737"/>
      <c r="CD7" s="655" t="s">
        <v>225</v>
      </c>
      <c r="CE7" s="656"/>
      <c r="CF7" s="656"/>
      <c r="CG7" s="656"/>
      <c r="CH7" s="656"/>
      <c r="CI7" s="656"/>
      <c r="CJ7" s="656"/>
      <c r="CK7" s="656"/>
      <c r="CL7" s="656"/>
      <c r="CM7" s="656"/>
      <c r="CN7" s="656"/>
      <c r="CO7" s="656"/>
      <c r="CP7" s="656"/>
      <c r="CQ7" s="657"/>
      <c r="CR7" s="658">
        <v>2823727</v>
      </c>
      <c r="CS7" s="659"/>
      <c r="CT7" s="659"/>
      <c r="CU7" s="659"/>
      <c r="CV7" s="659"/>
      <c r="CW7" s="659"/>
      <c r="CX7" s="659"/>
      <c r="CY7" s="660"/>
      <c r="CZ7" s="696">
        <v>8.8000000000000007</v>
      </c>
      <c r="DA7" s="696"/>
      <c r="DB7" s="696"/>
      <c r="DC7" s="696"/>
      <c r="DD7" s="664">
        <v>219966</v>
      </c>
      <c r="DE7" s="659"/>
      <c r="DF7" s="659"/>
      <c r="DG7" s="659"/>
      <c r="DH7" s="659"/>
      <c r="DI7" s="659"/>
      <c r="DJ7" s="659"/>
      <c r="DK7" s="659"/>
      <c r="DL7" s="659"/>
      <c r="DM7" s="659"/>
      <c r="DN7" s="659"/>
      <c r="DO7" s="659"/>
      <c r="DP7" s="660"/>
      <c r="DQ7" s="664">
        <v>2000419</v>
      </c>
      <c r="DR7" s="659"/>
      <c r="DS7" s="659"/>
      <c r="DT7" s="659"/>
      <c r="DU7" s="659"/>
      <c r="DV7" s="659"/>
      <c r="DW7" s="659"/>
      <c r="DX7" s="659"/>
      <c r="DY7" s="659"/>
      <c r="DZ7" s="659"/>
      <c r="EA7" s="659"/>
      <c r="EB7" s="659"/>
      <c r="EC7" s="695"/>
    </row>
    <row r="8" spans="2:143" ht="11.25" customHeight="1" x14ac:dyDescent="0.15">
      <c r="B8" s="655" t="s">
        <v>226</v>
      </c>
      <c r="C8" s="656"/>
      <c r="D8" s="656"/>
      <c r="E8" s="656"/>
      <c r="F8" s="656"/>
      <c r="G8" s="656"/>
      <c r="H8" s="656"/>
      <c r="I8" s="656"/>
      <c r="J8" s="656"/>
      <c r="K8" s="656"/>
      <c r="L8" s="656"/>
      <c r="M8" s="656"/>
      <c r="N8" s="656"/>
      <c r="O8" s="656"/>
      <c r="P8" s="656"/>
      <c r="Q8" s="657"/>
      <c r="R8" s="658">
        <v>20697</v>
      </c>
      <c r="S8" s="659"/>
      <c r="T8" s="659"/>
      <c r="U8" s="659"/>
      <c r="V8" s="659"/>
      <c r="W8" s="659"/>
      <c r="X8" s="659"/>
      <c r="Y8" s="660"/>
      <c r="Z8" s="696">
        <v>0.1</v>
      </c>
      <c r="AA8" s="696"/>
      <c r="AB8" s="696"/>
      <c r="AC8" s="696"/>
      <c r="AD8" s="697">
        <v>20697</v>
      </c>
      <c r="AE8" s="697"/>
      <c r="AF8" s="697"/>
      <c r="AG8" s="697"/>
      <c r="AH8" s="697"/>
      <c r="AI8" s="697"/>
      <c r="AJ8" s="697"/>
      <c r="AK8" s="697"/>
      <c r="AL8" s="661">
        <v>0.1</v>
      </c>
      <c r="AM8" s="662"/>
      <c r="AN8" s="662"/>
      <c r="AO8" s="698"/>
      <c r="AP8" s="655" t="s">
        <v>227</v>
      </c>
      <c r="AQ8" s="656"/>
      <c r="AR8" s="656"/>
      <c r="AS8" s="656"/>
      <c r="AT8" s="656"/>
      <c r="AU8" s="656"/>
      <c r="AV8" s="656"/>
      <c r="AW8" s="656"/>
      <c r="AX8" s="656"/>
      <c r="AY8" s="656"/>
      <c r="AZ8" s="656"/>
      <c r="BA8" s="656"/>
      <c r="BB8" s="656"/>
      <c r="BC8" s="656"/>
      <c r="BD8" s="656"/>
      <c r="BE8" s="656"/>
      <c r="BF8" s="657"/>
      <c r="BG8" s="658">
        <v>77115</v>
      </c>
      <c r="BH8" s="659"/>
      <c r="BI8" s="659"/>
      <c r="BJ8" s="659"/>
      <c r="BK8" s="659"/>
      <c r="BL8" s="659"/>
      <c r="BM8" s="659"/>
      <c r="BN8" s="660"/>
      <c r="BO8" s="696">
        <v>0.9</v>
      </c>
      <c r="BP8" s="696"/>
      <c r="BQ8" s="696"/>
      <c r="BR8" s="696"/>
      <c r="BS8" s="697" t="s">
        <v>121</v>
      </c>
      <c r="BT8" s="697"/>
      <c r="BU8" s="697"/>
      <c r="BV8" s="697"/>
      <c r="BW8" s="697"/>
      <c r="BX8" s="697"/>
      <c r="BY8" s="697"/>
      <c r="BZ8" s="697"/>
      <c r="CA8" s="697"/>
      <c r="CB8" s="737"/>
      <c r="CD8" s="655" t="s">
        <v>228</v>
      </c>
      <c r="CE8" s="656"/>
      <c r="CF8" s="656"/>
      <c r="CG8" s="656"/>
      <c r="CH8" s="656"/>
      <c r="CI8" s="656"/>
      <c r="CJ8" s="656"/>
      <c r="CK8" s="656"/>
      <c r="CL8" s="656"/>
      <c r="CM8" s="656"/>
      <c r="CN8" s="656"/>
      <c r="CO8" s="656"/>
      <c r="CP8" s="656"/>
      <c r="CQ8" s="657"/>
      <c r="CR8" s="658">
        <v>16994279</v>
      </c>
      <c r="CS8" s="659"/>
      <c r="CT8" s="659"/>
      <c r="CU8" s="659"/>
      <c r="CV8" s="659"/>
      <c r="CW8" s="659"/>
      <c r="CX8" s="659"/>
      <c r="CY8" s="660"/>
      <c r="CZ8" s="696">
        <v>52.8</v>
      </c>
      <c r="DA8" s="696"/>
      <c r="DB8" s="696"/>
      <c r="DC8" s="696"/>
      <c r="DD8" s="664">
        <v>11465</v>
      </c>
      <c r="DE8" s="659"/>
      <c r="DF8" s="659"/>
      <c r="DG8" s="659"/>
      <c r="DH8" s="659"/>
      <c r="DI8" s="659"/>
      <c r="DJ8" s="659"/>
      <c r="DK8" s="659"/>
      <c r="DL8" s="659"/>
      <c r="DM8" s="659"/>
      <c r="DN8" s="659"/>
      <c r="DO8" s="659"/>
      <c r="DP8" s="660"/>
      <c r="DQ8" s="664">
        <v>7092572</v>
      </c>
      <c r="DR8" s="659"/>
      <c r="DS8" s="659"/>
      <c r="DT8" s="659"/>
      <c r="DU8" s="659"/>
      <c r="DV8" s="659"/>
      <c r="DW8" s="659"/>
      <c r="DX8" s="659"/>
      <c r="DY8" s="659"/>
      <c r="DZ8" s="659"/>
      <c r="EA8" s="659"/>
      <c r="EB8" s="659"/>
      <c r="EC8" s="695"/>
    </row>
    <row r="9" spans="2:143" ht="11.25" customHeight="1" x14ac:dyDescent="0.15">
      <c r="B9" s="655" t="s">
        <v>229</v>
      </c>
      <c r="C9" s="656"/>
      <c r="D9" s="656"/>
      <c r="E9" s="656"/>
      <c r="F9" s="656"/>
      <c r="G9" s="656"/>
      <c r="H9" s="656"/>
      <c r="I9" s="656"/>
      <c r="J9" s="656"/>
      <c r="K9" s="656"/>
      <c r="L9" s="656"/>
      <c r="M9" s="656"/>
      <c r="N9" s="656"/>
      <c r="O9" s="656"/>
      <c r="P9" s="656"/>
      <c r="Q9" s="657"/>
      <c r="R9" s="658">
        <v>46122</v>
      </c>
      <c r="S9" s="659"/>
      <c r="T9" s="659"/>
      <c r="U9" s="659"/>
      <c r="V9" s="659"/>
      <c r="W9" s="659"/>
      <c r="X9" s="659"/>
      <c r="Y9" s="660"/>
      <c r="Z9" s="696">
        <v>0.1</v>
      </c>
      <c r="AA9" s="696"/>
      <c r="AB9" s="696"/>
      <c r="AC9" s="696"/>
      <c r="AD9" s="697">
        <v>46122</v>
      </c>
      <c r="AE9" s="697"/>
      <c r="AF9" s="697"/>
      <c r="AG9" s="697"/>
      <c r="AH9" s="697"/>
      <c r="AI9" s="697"/>
      <c r="AJ9" s="697"/>
      <c r="AK9" s="697"/>
      <c r="AL9" s="661">
        <v>0.3</v>
      </c>
      <c r="AM9" s="662"/>
      <c r="AN9" s="662"/>
      <c r="AO9" s="698"/>
      <c r="AP9" s="655" t="s">
        <v>230</v>
      </c>
      <c r="AQ9" s="656"/>
      <c r="AR9" s="656"/>
      <c r="AS9" s="656"/>
      <c r="AT9" s="656"/>
      <c r="AU9" s="656"/>
      <c r="AV9" s="656"/>
      <c r="AW9" s="656"/>
      <c r="AX9" s="656"/>
      <c r="AY9" s="656"/>
      <c r="AZ9" s="656"/>
      <c r="BA9" s="656"/>
      <c r="BB9" s="656"/>
      <c r="BC9" s="656"/>
      <c r="BD9" s="656"/>
      <c r="BE9" s="656"/>
      <c r="BF9" s="657"/>
      <c r="BG9" s="658">
        <v>2782691</v>
      </c>
      <c r="BH9" s="659"/>
      <c r="BI9" s="659"/>
      <c r="BJ9" s="659"/>
      <c r="BK9" s="659"/>
      <c r="BL9" s="659"/>
      <c r="BM9" s="659"/>
      <c r="BN9" s="660"/>
      <c r="BO9" s="696">
        <v>33.6</v>
      </c>
      <c r="BP9" s="696"/>
      <c r="BQ9" s="696"/>
      <c r="BR9" s="696"/>
      <c r="BS9" s="697" t="s">
        <v>121</v>
      </c>
      <c r="BT9" s="697"/>
      <c r="BU9" s="697"/>
      <c r="BV9" s="697"/>
      <c r="BW9" s="697"/>
      <c r="BX9" s="697"/>
      <c r="BY9" s="697"/>
      <c r="BZ9" s="697"/>
      <c r="CA9" s="697"/>
      <c r="CB9" s="737"/>
      <c r="CD9" s="655" t="s">
        <v>231</v>
      </c>
      <c r="CE9" s="656"/>
      <c r="CF9" s="656"/>
      <c r="CG9" s="656"/>
      <c r="CH9" s="656"/>
      <c r="CI9" s="656"/>
      <c r="CJ9" s="656"/>
      <c r="CK9" s="656"/>
      <c r="CL9" s="656"/>
      <c r="CM9" s="656"/>
      <c r="CN9" s="656"/>
      <c r="CO9" s="656"/>
      <c r="CP9" s="656"/>
      <c r="CQ9" s="657"/>
      <c r="CR9" s="658">
        <v>1918782</v>
      </c>
      <c r="CS9" s="659"/>
      <c r="CT9" s="659"/>
      <c r="CU9" s="659"/>
      <c r="CV9" s="659"/>
      <c r="CW9" s="659"/>
      <c r="CX9" s="659"/>
      <c r="CY9" s="660"/>
      <c r="CZ9" s="696">
        <v>6</v>
      </c>
      <c r="DA9" s="696"/>
      <c r="DB9" s="696"/>
      <c r="DC9" s="696"/>
      <c r="DD9" s="664">
        <v>11387</v>
      </c>
      <c r="DE9" s="659"/>
      <c r="DF9" s="659"/>
      <c r="DG9" s="659"/>
      <c r="DH9" s="659"/>
      <c r="DI9" s="659"/>
      <c r="DJ9" s="659"/>
      <c r="DK9" s="659"/>
      <c r="DL9" s="659"/>
      <c r="DM9" s="659"/>
      <c r="DN9" s="659"/>
      <c r="DO9" s="659"/>
      <c r="DP9" s="660"/>
      <c r="DQ9" s="664">
        <v>1140212</v>
      </c>
      <c r="DR9" s="659"/>
      <c r="DS9" s="659"/>
      <c r="DT9" s="659"/>
      <c r="DU9" s="659"/>
      <c r="DV9" s="659"/>
      <c r="DW9" s="659"/>
      <c r="DX9" s="659"/>
      <c r="DY9" s="659"/>
      <c r="DZ9" s="659"/>
      <c r="EA9" s="659"/>
      <c r="EB9" s="659"/>
      <c r="EC9" s="695"/>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96" t="s">
        <v>121</v>
      </c>
      <c r="AA10" s="696"/>
      <c r="AB10" s="696"/>
      <c r="AC10" s="696"/>
      <c r="AD10" s="697" t="s">
        <v>121</v>
      </c>
      <c r="AE10" s="697"/>
      <c r="AF10" s="697"/>
      <c r="AG10" s="697"/>
      <c r="AH10" s="697"/>
      <c r="AI10" s="697"/>
      <c r="AJ10" s="697"/>
      <c r="AK10" s="697"/>
      <c r="AL10" s="661" t="s">
        <v>121</v>
      </c>
      <c r="AM10" s="662"/>
      <c r="AN10" s="662"/>
      <c r="AO10" s="698"/>
      <c r="AP10" s="655" t="s">
        <v>233</v>
      </c>
      <c r="AQ10" s="656"/>
      <c r="AR10" s="656"/>
      <c r="AS10" s="656"/>
      <c r="AT10" s="656"/>
      <c r="AU10" s="656"/>
      <c r="AV10" s="656"/>
      <c r="AW10" s="656"/>
      <c r="AX10" s="656"/>
      <c r="AY10" s="656"/>
      <c r="AZ10" s="656"/>
      <c r="BA10" s="656"/>
      <c r="BB10" s="656"/>
      <c r="BC10" s="656"/>
      <c r="BD10" s="656"/>
      <c r="BE10" s="656"/>
      <c r="BF10" s="657"/>
      <c r="BG10" s="658">
        <v>201437</v>
      </c>
      <c r="BH10" s="659"/>
      <c r="BI10" s="659"/>
      <c r="BJ10" s="659"/>
      <c r="BK10" s="659"/>
      <c r="BL10" s="659"/>
      <c r="BM10" s="659"/>
      <c r="BN10" s="660"/>
      <c r="BO10" s="696">
        <v>2.4</v>
      </c>
      <c r="BP10" s="696"/>
      <c r="BQ10" s="696"/>
      <c r="BR10" s="696"/>
      <c r="BS10" s="697" t="s">
        <v>121</v>
      </c>
      <c r="BT10" s="697"/>
      <c r="BU10" s="697"/>
      <c r="BV10" s="697"/>
      <c r="BW10" s="697"/>
      <c r="BX10" s="697"/>
      <c r="BY10" s="697"/>
      <c r="BZ10" s="697"/>
      <c r="CA10" s="697"/>
      <c r="CB10" s="737"/>
      <c r="CD10" s="655" t="s">
        <v>234</v>
      </c>
      <c r="CE10" s="656"/>
      <c r="CF10" s="656"/>
      <c r="CG10" s="656"/>
      <c r="CH10" s="656"/>
      <c r="CI10" s="656"/>
      <c r="CJ10" s="656"/>
      <c r="CK10" s="656"/>
      <c r="CL10" s="656"/>
      <c r="CM10" s="656"/>
      <c r="CN10" s="656"/>
      <c r="CO10" s="656"/>
      <c r="CP10" s="656"/>
      <c r="CQ10" s="657"/>
      <c r="CR10" s="658">
        <v>14170</v>
      </c>
      <c r="CS10" s="659"/>
      <c r="CT10" s="659"/>
      <c r="CU10" s="659"/>
      <c r="CV10" s="659"/>
      <c r="CW10" s="659"/>
      <c r="CX10" s="659"/>
      <c r="CY10" s="660"/>
      <c r="CZ10" s="696">
        <v>0</v>
      </c>
      <c r="DA10" s="696"/>
      <c r="DB10" s="696"/>
      <c r="DC10" s="696"/>
      <c r="DD10" s="664" t="s">
        <v>121</v>
      </c>
      <c r="DE10" s="659"/>
      <c r="DF10" s="659"/>
      <c r="DG10" s="659"/>
      <c r="DH10" s="659"/>
      <c r="DI10" s="659"/>
      <c r="DJ10" s="659"/>
      <c r="DK10" s="659"/>
      <c r="DL10" s="659"/>
      <c r="DM10" s="659"/>
      <c r="DN10" s="659"/>
      <c r="DO10" s="659"/>
      <c r="DP10" s="660"/>
      <c r="DQ10" s="664">
        <v>815</v>
      </c>
      <c r="DR10" s="659"/>
      <c r="DS10" s="659"/>
      <c r="DT10" s="659"/>
      <c r="DU10" s="659"/>
      <c r="DV10" s="659"/>
      <c r="DW10" s="659"/>
      <c r="DX10" s="659"/>
      <c r="DY10" s="659"/>
      <c r="DZ10" s="659"/>
      <c r="EA10" s="659"/>
      <c r="EB10" s="659"/>
      <c r="EC10" s="695"/>
    </row>
    <row r="11" spans="2:143" ht="11.25" customHeight="1" x14ac:dyDescent="0.15">
      <c r="B11" s="655" t="s">
        <v>235</v>
      </c>
      <c r="C11" s="656"/>
      <c r="D11" s="656"/>
      <c r="E11" s="656"/>
      <c r="F11" s="656"/>
      <c r="G11" s="656"/>
      <c r="H11" s="656"/>
      <c r="I11" s="656"/>
      <c r="J11" s="656"/>
      <c r="K11" s="656"/>
      <c r="L11" s="656"/>
      <c r="M11" s="656"/>
      <c r="N11" s="656"/>
      <c r="O11" s="656"/>
      <c r="P11" s="656"/>
      <c r="Q11" s="657"/>
      <c r="R11" s="658">
        <v>1603115</v>
      </c>
      <c r="S11" s="659"/>
      <c r="T11" s="659"/>
      <c r="U11" s="659"/>
      <c r="V11" s="659"/>
      <c r="W11" s="659"/>
      <c r="X11" s="659"/>
      <c r="Y11" s="660"/>
      <c r="Z11" s="661">
        <v>4.9000000000000004</v>
      </c>
      <c r="AA11" s="662"/>
      <c r="AB11" s="662"/>
      <c r="AC11" s="663"/>
      <c r="AD11" s="664">
        <v>1603115</v>
      </c>
      <c r="AE11" s="659"/>
      <c r="AF11" s="659"/>
      <c r="AG11" s="659"/>
      <c r="AH11" s="659"/>
      <c r="AI11" s="659"/>
      <c r="AJ11" s="659"/>
      <c r="AK11" s="660"/>
      <c r="AL11" s="661">
        <v>10.7</v>
      </c>
      <c r="AM11" s="662"/>
      <c r="AN11" s="662"/>
      <c r="AO11" s="698"/>
      <c r="AP11" s="655" t="s">
        <v>236</v>
      </c>
      <c r="AQ11" s="656"/>
      <c r="AR11" s="656"/>
      <c r="AS11" s="656"/>
      <c r="AT11" s="656"/>
      <c r="AU11" s="656"/>
      <c r="AV11" s="656"/>
      <c r="AW11" s="656"/>
      <c r="AX11" s="656"/>
      <c r="AY11" s="656"/>
      <c r="AZ11" s="656"/>
      <c r="BA11" s="656"/>
      <c r="BB11" s="656"/>
      <c r="BC11" s="656"/>
      <c r="BD11" s="656"/>
      <c r="BE11" s="656"/>
      <c r="BF11" s="657"/>
      <c r="BG11" s="658">
        <v>288451</v>
      </c>
      <c r="BH11" s="659"/>
      <c r="BI11" s="659"/>
      <c r="BJ11" s="659"/>
      <c r="BK11" s="659"/>
      <c r="BL11" s="659"/>
      <c r="BM11" s="659"/>
      <c r="BN11" s="660"/>
      <c r="BO11" s="696">
        <v>3.5</v>
      </c>
      <c r="BP11" s="696"/>
      <c r="BQ11" s="696"/>
      <c r="BR11" s="696"/>
      <c r="BS11" s="697" t="s">
        <v>121</v>
      </c>
      <c r="BT11" s="697"/>
      <c r="BU11" s="697"/>
      <c r="BV11" s="697"/>
      <c r="BW11" s="697"/>
      <c r="BX11" s="697"/>
      <c r="BY11" s="697"/>
      <c r="BZ11" s="697"/>
      <c r="CA11" s="697"/>
      <c r="CB11" s="737"/>
      <c r="CD11" s="655" t="s">
        <v>237</v>
      </c>
      <c r="CE11" s="656"/>
      <c r="CF11" s="656"/>
      <c r="CG11" s="656"/>
      <c r="CH11" s="656"/>
      <c r="CI11" s="656"/>
      <c r="CJ11" s="656"/>
      <c r="CK11" s="656"/>
      <c r="CL11" s="656"/>
      <c r="CM11" s="656"/>
      <c r="CN11" s="656"/>
      <c r="CO11" s="656"/>
      <c r="CP11" s="656"/>
      <c r="CQ11" s="657"/>
      <c r="CR11" s="658">
        <v>303715</v>
      </c>
      <c r="CS11" s="659"/>
      <c r="CT11" s="659"/>
      <c r="CU11" s="659"/>
      <c r="CV11" s="659"/>
      <c r="CW11" s="659"/>
      <c r="CX11" s="659"/>
      <c r="CY11" s="660"/>
      <c r="CZ11" s="696">
        <v>0.9</v>
      </c>
      <c r="DA11" s="696"/>
      <c r="DB11" s="696"/>
      <c r="DC11" s="696"/>
      <c r="DD11" s="664">
        <v>111463</v>
      </c>
      <c r="DE11" s="659"/>
      <c r="DF11" s="659"/>
      <c r="DG11" s="659"/>
      <c r="DH11" s="659"/>
      <c r="DI11" s="659"/>
      <c r="DJ11" s="659"/>
      <c r="DK11" s="659"/>
      <c r="DL11" s="659"/>
      <c r="DM11" s="659"/>
      <c r="DN11" s="659"/>
      <c r="DO11" s="659"/>
      <c r="DP11" s="660"/>
      <c r="DQ11" s="664">
        <v>163910</v>
      </c>
      <c r="DR11" s="659"/>
      <c r="DS11" s="659"/>
      <c r="DT11" s="659"/>
      <c r="DU11" s="659"/>
      <c r="DV11" s="659"/>
      <c r="DW11" s="659"/>
      <c r="DX11" s="659"/>
      <c r="DY11" s="659"/>
      <c r="DZ11" s="659"/>
      <c r="EA11" s="659"/>
      <c r="EB11" s="659"/>
      <c r="EC11" s="695"/>
    </row>
    <row r="12" spans="2:143" ht="11.25" customHeight="1" x14ac:dyDescent="0.15">
      <c r="B12" s="655" t="s">
        <v>238</v>
      </c>
      <c r="C12" s="656"/>
      <c r="D12" s="656"/>
      <c r="E12" s="656"/>
      <c r="F12" s="656"/>
      <c r="G12" s="656"/>
      <c r="H12" s="656"/>
      <c r="I12" s="656"/>
      <c r="J12" s="656"/>
      <c r="K12" s="656"/>
      <c r="L12" s="656"/>
      <c r="M12" s="656"/>
      <c r="N12" s="656"/>
      <c r="O12" s="656"/>
      <c r="P12" s="656"/>
      <c r="Q12" s="657"/>
      <c r="R12" s="658" t="s">
        <v>121</v>
      </c>
      <c r="S12" s="659"/>
      <c r="T12" s="659"/>
      <c r="U12" s="659"/>
      <c r="V12" s="659"/>
      <c r="W12" s="659"/>
      <c r="X12" s="659"/>
      <c r="Y12" s="660"/>
      <c r="Z12" s="696" t="s">
        <v>121</v>
      </c>
      <c r="AA12" s="696"/>
      <c r="AB12" s="696"/>
      <c r="AC12" s="696"/>
      <c r="AD12" s="697" t="s">
        <v>121</v>
      </c>
      <c r="AE12" s="697"/>
      <c r="AF12" s="697"/>
      <c r="AG12" s="697"/>
      <c r="AH12" s="697"/>
      <c r="AI12" s="697"/>
      <c r="AJ12" s="697"/>
      <c r="AK12" s="697"/>
      <c r="AL12" s="661" t="s">
        <v>121</v>
      </c>
      <c r="AM12" s="662"/>
      <c r="AN12" s="662"/>
      <c r="AO12" s="698"/>
      <c r="AP12" s="655" t="s">
        <v>239</v>
      </c>
      <c r="AQ12" s="656"/>
      <c r="AR12" s="656"/>
      <c r="AS12" s="656"/>
      <c r="AT12" s="656"/>
      <c r="AU12" s="656"/>
      <c r="AV12" s="656"/>
      <c r="AW12" s="656"/>
      <c r="AX12" s="656"/>
      <c r="AY12" s="656"/>
      <c r="AZ12" s="656"/>
      <c r="BA12" s="656"/>
      <c r="BB12" s="656"/>
      <c r="BC12" s="656"/>
      <c r="BD12" s="656"/>
      <c r="BE12" s="656"/>
      <c r="BF12" s="657"/>
      <c r="BG12" s="658">
        <v>4356399</v>
      </c>
      <c r="BH12" s="659"/>
      <c r="BI12" s="659"/>
      <c r="BJ12" s="659"/>
      <c r="BK12" s="659"/>
      <c r="BL12" s="659"/>
      <c r="BM12" s="659"/>
      <c r="BN12" s="660"/>
      <c r="BO12" s="696">
        <v>52.6</v>
      </c>
      <c r="BP12" s="696"/>
      <c r="BQ12" s="696"/>
      <c r="BR12" s="696"/>
      <c r="BS12" s="697" t="s">
        <v>121</v>
      </c>
      <c r="BT12" s="697"/>
      <c r="BU12" s="697"/>
      <c r="BV12" s="697"/>
      <c r="BW12" s="697"/>
      <c r="BX12" s="697"/>
      <c r="BY12" s="697"/>
      <c r="BZ12" s="697"/>
      <c r="CA12" s="697"/>
      <c r="CB12" s="737"/>
      <c r="CD12" s="655" t="s">
        <v>240</v>
      </c>
      <c r="CE12" s="656"/>
      <c r="CF12" s="656"/>
      <c r="CG12" s="656"/>
      <c r="CH12" s="656"/>
      <c r="CI12" s="656"/>
      <c r="CJ12" s="656"/>
      <c r="CK12" s="656"/>
      <c r="CL12" s="656"/>
      <c r="CM12" s="656"/>
      <c r="CN12" s="656"/>
      <c r="CO12" s="656"/>
      <c r="CP12" s="656"/>
      <c r="CQ12" s="657"/>
      <c r="CR12" s="658">
        <v>130547</v>
      </c>
      <c r="CS12" s="659"/>
      <c r="CT12" s="659"/>
      <c r="CU12" s="659"/>
      <c r="CV12" s="659"/>
      <c r="CW12" s="659"/>
      <c r="CX12" s="659"/>
      <c r="CY12" s="660"/>
      <c r="CZ12" s="696">
        <v>0.4</v>
      </c>
      <c r="DA12" s="696"/>
      <c r="DB12" s="696"/>
      <c r="DC12" s="696"/>
      <c r="DD12" s="664" t="s">
        <v>121</v>
      </c>
      <c r="DE12" s="659"/>
      <c r="DF12" s="659"/>
      <c r="DG12" s="659"/>
      <c r="DH12" s="659"/>
      <c r="DI12" s="659"/>
      <c r="DJ12" s="659"/>
      <c r="DK12" s="659"/>
      <c r="DL12" s="659"/>
      <c r="DM12" s="659"/>
      <c r="DN12" s="659"/>
      <c r="DO12" s="659"/>
      <c r="DP12" s="660"/>
      <c r="DQ12" s="664">
        <v>76309</v>
      </c>
      <c r="DR12" s="659"/>
      <c r="DS12" s="659"/>
      <c r="DT12" s="659"/>
      <c r="DU12" s="659"/>
      <c r="DV12" s="659"/>
      <c r="DW12" s="659"/>
      <c r="DX12" s="659"/>
      <c r="DY12" s="659"/>
      <c r="DZ12" s="659"/>
      <c r="EA12" s="659"/>
      <c r="EB12" s="659"/>
      <c r="EC12" s="695"/>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96" t="s">
        <v>121</v>
      </c>
      <c r="AA13" s="696"/>
      <c r="AB13" s="696"/>
      <c r="AC13" s="696"/>
      <c r="AD13" s="697" t="s">
        <v>121</v>
      </c>
      <c r="AE13" s="697"/>
      <c r="AF13" s="697"/>
      <c r="AG13" s="697"/>
      <c r="AH13" s="697"/>
      <c r="AI13" s="697"/>
      <c r="AJ13" s="697"/>
      <c r="AK13" s="697"/>
      <c r="AL13" s="661" t="s">
        <v>121</v>
      </c>
      <c r="AM13" s="662"/>
      <c r="AN13" s="662"/>
      <c r="AO13" s="698"/>
      <c r="AP13" s="655" t="s">
        <v>242</v>
      </c>
      <c r="AQ13" s="656"/>
      <c r="AR13" s="656"/>
      <c r="AS13" s="656"/>
      <c r="AT13" s="656"/>
      <c r="AU13" s="656"/>
      <c r="AV13" s="656"/>
      <c r="AW13" s="656"/>
      <c r="AX13" s="656"/>
      <c r="AY13" s="656"/>
      <c r="AZ13" s="656"/>
      <c r="BA13" s="656"/>
      <c r="BB13" s="656"/>
      <c r="BC13" s="656"/>
      <c r="BD13" s="656"/>
      <c r="BE13" s="656"/>
      <c r="BF13" s="657"/>
      <c r="BG13" s="658">
        <v>4238646</v>
      </c>
      <c r="BH13" s="659"/>
      <c r="BI13" s="659"/>
      <c r="BJ13" s="659"/>
      <c r="BK13" s="659"/>
      <c r="BL13" s="659"/>
      <c r="BM13" s="659"/>
      <c r="BN13" s="660"/>
      <c r="BO13" s="696">
        <v>51.1</v>
      </c>
      <c r="BP13" s="696"/>
      <c r="BQ13" s="696"/>
      <c r="BR13" s="696"/>
      <c r="BS13" s="697" t="s">
        <v>121</v>
      </c>
      <c r="BT13" s="697"/>
      <c r="BU13" s="697"/>
      <c r="BV13" s="697"/>
      <c r="BW13" s="697"/>
      <c r="BX13" s="697"/>
      <c r="BY13" s="697"/>
      <c r="BZ13" s="697"/>
      <c r="CA13" s="697"/>
      <c r="CB13" s="737"/>
      <c r="CD13" s="655" t="s">
        <v>243</v>
      </c>
      <c r="CE13" s="656"/>
      <c r="CF13" s="656"/>
      <c r="CG13" s="656"/>
      <c r="CH13" s="656"/>
      <c r="CI13" s="656"/>
      <c r="CJ13" s="656"/>
      <c r="CK13" s="656"/>
      <c r="CL13" s="656"/>
      <c r="CM13" s="656"/>
      <c r="CN13" s="656"/>
      <c r="CO13" s="656"/>
      <c r="CP13" s="656"/>
      <c r="CQ13" s="657"/>
      <c r="CR13" s="658">
        <v>2380519</v>
      </c>
      <c r="CS13" s="659"/>
      <c r="CT13" s="659"/>
      <c r="CU13" s="659"/>
      <c r="CV13" s="659"/>
      <c r="CW13" s="659"/>
      <c r="CX13" s="659"/>
      <c r="CY13" s="660"/>
      <c r="CZ13" s="696">
        <v>7.4</v>
      </c>
      <c r="DA13" s="696"/>
      <c r="DB13" s="696"/>
      <c r="DC13" s="696"/>
      <c r="DD13" s="664">
        <v>1476943</v>
      </c>
      <c r="DE13" s="659"/>
      <c r="DF13" s="659"/>
      <c r="DG13" s="659"/>
      <c r="DH13" s="659"/>
      <c r="DI13" s="659"/>
      <c r="DJ13" s="659"/>
      <c r="DK13" s="659"/>
      <c r="DL13" s="659"/>
      <c r="DM13" s="659"/>
      <c r="DN13" s="659"/>
      <c r="DO13" s="659"/>
      <c r="DP13" s="660"/>
      <c r="DQ13" s="664">
        <v>873787</v>
      </c>
      <c r="DR13" s="659"/>
      <c r="DS13" s="659"/>
      <c r="DT13" s="659"/>
      <c r="DU13" s="659"/>
      <c r="DV13" s="659"/>
      <c r="DW13" s="659"/>
      <c r="DX13" s="659"/>
      <c r="DY13" s="659"/>
      <c r="DZ13" s="659"/>
      <c r="EA13" s="659"/>
      <c r="EB13" s="659"/>
      <c r="EC13" s="695"/>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96" t="s">
        <v>121</v>
      </c>
      <c r="AA14" s="696"/>
      <c r="AB14" s="696"/>
      <c r="AC14" s="696"/>
      <c r="AD14" s="697" t="s">
        <v>121</v>
      </c>
      <c r="AE14" s="697"/>
      <c r="AF14" s="697"/>
      <c r="AG14" s="697"/>
      <c r="AH14" s="697"/>
      <c r="AI14" s="697"/>
      <c r="AJ14" s="697"/>
      <c r="AK14" s="697"/>
      <c r="AL14" s="661" t="s">
        <v>121</v>
      </c>
      <c r="AM14" s="662"/>
      <c r="AN14" s="662"/>
      <c r="AO14" s="698"/>
      <c r="AP14" s="655" t="s">
        <v>245</v>
      </c>
      <c r="AQ14" s="656"/>
      <c r="AR14" s="656"/>
      <c r="AS14" s="656"/>
      <c r="AT14" s="656"/>
      <c r="AU14" s="656"/>
      <c r="AV14" s="656"/>
      <c r="AW14" s="656"/>
      <c r="AX14" s="656"/>
      <c r="AY14" s="656"/>
      <c r="AZ14" s="656"/>
      <c r="BA14" s="656"/>
      <c r="BB14" s="656"/>
      <c r="BC14" s="656"/>
      <c r="BD14" s="656"/>
      <c r="BE14" s="656"/>
      <c r="BF14" s="657"/>
      <c r="BG14" s="658">
        <v>294960</v>
      </c>
      <c r="BH14" s="659"/>
      <c r="BI14" s="659"/>
      <c r="BJ14" s="659"/>
      <c r="BK14" s="659"/>
      <c r="BL14" s="659"/>
      <c r="BM14" s="659"/>
      <c r="BN14" s="660"/>
      <c r="BO14" s="696">
        <v>3.6</v>
      </c>
      <c r="BP14" s="696"/>
      <c r="BQ14" s="696"/>
      <c r="BR14" s="696"/>
      <c r="BS14" s="697" t="s">
        <v>121</v>
      </c>
      <c r="BT14" s="697"/>
      <c r="BU14" s="697"/>
      <c r="BV14" s="697"/>
      <c r="BW14" s="697"/>
      <c r="BX14" s="697"/>
      <c r="BY14" s="697"/>
      <c r="BZ14" s="697"/>
      <c r="CA14" s="697"/>
      <c r="CB14" s="737"/>
      <c r="CD14" s="655" t="s">
        <v>246</v>
      </c>
      <c r="CE14" s="656"/>
      <c r="CF14" s="656"/>
      <c r="CG14" s="656"/>
      <c r="CH14" s="656"/>
      <c r="CI14" s="656"/>
      <c r="CJ14" s="656"/>
      <c r="CK14" s="656"/>
      <c r="CL14" s="656"/>
      <c r="CM14" s="656"/>
      <c r="CN14" s="656"/>
      <c r="CO14" s="656"/>
      <c r="CP14" s="656"/>
      <c r="CQ14" s="657"/>
      <c r="CR14" s="658">
        <v>664163</v>
      </c>
      <c r="CS14" s="659"/>
      <c r="CT14" s="659"/>
      <c r="CU14" s="659"/>
      <c r="CV14" s="659"/>
      <c r="CW14" s="659"/>
      <c r="CX14" s="659"/>
      <c r="CY14" s="660"/>
      <c r="CZ14" s="696">
        <v>2.1</v>
      </c>
      <c r="DA14" s="696"/>
      <c r="DB14" s="696"/>
      <c r="DC14" s="696"/>
      <c r="DD14" s="664">
        <v>103418</v>
      </c>
      <c r="DE14" s="659"/>
      <c r="DF14" s="659"/>
      <c r="DG14" s="659"/>
      <c r="DH14" s="659"/>
      <c r="DI14" s="659"/>
      <c r="DJ14" s="659"/>
      <c r="DK14" s="659"/>
      <c r="DL14" s="659"/>
      <c r="DM14" s="659"/>
      <c r="DN14" s="659"/>
      <c r="DO14" s="659"/>
      <c r="DP14" s="660"/>
      <c r="DQ14" s="664">
        <v>560585</v>
      </c>
      <c r="DR14" s="659"/>
      <c r="DS14" s="659"/>
      <c r="DT14" s="659"/>
      <c r="DU14" s="659"/>
      <c r="DV14" s="659"/>
      <c r="DW14" s="659"/>
      <c r="DX14" s="659"/>
      <c r="DY14" s="659"/>
      <c r="DZ14" s="659"/>
      <c r="EA14" s="659"/>
      <c r="EB14" s="659"/>
      <c r="EC14" s="695"/>
    </row>
    <row r="15" spans="2:143" ht="11.25" customHeight="1" x14ac:dyDescent="0.15">
      <c r="B15" s="655" t="s">
        <v>247</v>
      </c>
      <c r="C15" s="656"/>
      <c r="D15" s="656"/>
      <c r="E15" s="656"/>
      <c r="F15" s="656"/>
      <c r="G15" s="656"/>
      <c r="H15" s="656"/>
      <c r="I15" s="656"/>
      <c r="J15" s="656"/>
      <c r="K15" s="656"/>
      <c r="L15" s="656"/>
      <c r="M15" s="656"/>
      <c r="N15" s="656"/>
      <c r="O15" s="656"/>
      <c r="P15" s="656"/>
      <c r="Q15" s="657"/>
      <c r="R15" s="658">
        <v>13870</v>
      </c>
      <c r="S15" s="659"/>
      <c r="T15" s="659"/>
      <c r="U15" s="659"/>
      <c r="V15" s="659"/>
      <c r="W15" s="659"/>
      <c r="X15" s="659"/>
      <c r="Y15" s="660"/>
      <c r="Z15" s="696">
        <v>0</v>
      </c>
      <c r="AA15" s="696"/>
      <c r="AB15" s="696"/>
      <c r="AC15" s="696"/>
      <c r="AD15" s="697">
        <v>13870</v>
      </c>
      <c r="AE15" s="697"/>
      <c r="AF15" s="697"/>
      <c r="AG15" s="697"/>
      <c r="AH15" s="697"/>
      <c r="AI15" s="697"/>
      <c r="AJ15" s="697"/>
      <c r="AK15" s="697"/>
      <c r="AL15" s="661">
        <v>0.1</v>
      </c>
      <c r="AM15" s="662"/>
      <c r="AN15" s="662"/>
      <c r="AO15" s="698"/>
      <c r="AP15" s="655" t="s">
        <v>248</v>
      </c>
      <c r="AQ15" s="656"/>
      <c r="AR15" s="656"/>
      <c r="AS15" s="656"/>
      <c r="AT15" s="656"/>
      <c r="AU15" s="656"/>
      <c r="AV15" s="656"/>
      <c r="AW15" s="656"/>
      <c r="AX15" s="656"/>
      <c r="AY15" s="656"/>
      <c r="AZ15" s="656"/>
      <c r="BA15" s="656"/>
      <c r="BB15" s="656"/>
      <c r="BC15" s="656"/>
      <c r="BD15" s="656"/>
      <c r="BE15" s="656"/>
      <c r="BF15" s="657"/>
      <c r="BG15" s="658">
        <v>249734</v>
      </c>
      <c r="BH15" s="659"/>
      <c r="BI15" s="659"/>
      <c r="BJ15" s="659"/>
      <c r="BK15" s="659"/>
      <c r="BL15" s="659"/>
      <c r="BM15" s="659"/>
      <c r="BN15" s="660"/>
      <c r="BO15" s="696">
        <v>3</v>
      </c>
      <c r="BP15" s="696"/>
      <c r="BQ15" s="696"/>
      <c r="BR15" s="696"/>
      <c r="BS15" s="697" t="s">
        <v>121</v>
      </c>
      <c r="BT15" s="697"/>
      <c r="BU15" s="697"/>
      <c r="BV15" s="697"/>
      <c r="BW15" s="697"/>
      <c r="BX15" s="697"/>
      <c r="BY15" s="697"/>
      <c r="BZ15" s="697"/>
      <c r="CA15" s="697"/>
      <c r="CB15" s="737"/>
      <c r="CD15" s="655" t="s">
        <v>249</v>
      </c>
      <c r="CE15" s="656"/>
      <c r="CF15" s="656"/>
      <c r="CG15" s="656"/>
      <c r="CH15" s="656"/>
      <c r="CI15" s="656"/>
      <c r="CJ15" s="656"/>
      <c r="CK15" s="656"/>
      <c r="CL15" s="656"/>
      <c r="CM15" s="656"/>
      <c r="CN15" s="656"/>
      <c r="CO15" s="656"/>
      <c r="CP15" s="656"/>
      <c r="CQ15" s="657"/>
      <c r="CR15" s="658">
        <v>4374833</v>
      </c>
      <c r="CS15" s="659"/>
      <c r="CT15" s="659"/>
      <c r="CU15" s="659"/>
      <c r="CV15" s="659"/>
      <c r="CW15" s="659"/>
      <c r="CX15" s="659"/>
      <c r="CY15" s="660"/>
      <c r="CZ15" s="696">
        <v>13.6</v>
      </c>
      <c r="DA15" s="696"/>
      <c r="DB15" s="696"/>
      <c r="DC15" s="696"/>
      <c r="DD15" s="664">
        <v>955167</v>
      </c>
      <c r="DE15" s="659"/>
      <c r="DF15" s="659"/>
      <c r="DG15" s="659"/>
      <c r="DH15" s="659"/>
      <c r="DI15" s="659"/>
      <c r="DJ15" s="659"/>
      <c r="DK15" s="659"/>
      <c r="DL15" s="659"/>
      <c r="DM15" s="659"/>
      <c r="DN15" s="659"/>
      <c r="DO15" s="659"/>
      <c r="DP15" s="660"/>
      <c r="DQ15" s="664">
        <v>2502164</v>
      </c>
      <c r="DR15" s="659"/>
      <c r="DS15" s="659"/>
      <c r="DT15" s="659"/>
      <c r="DU15" s="659"/>
      <c r="DV15" s="659"/>
      <c r="DW15" s="659"/>
      <c r="DX15" s="659"/>
      <c r="DY15" s="659"/>
      <c r="DZ15" s="659"/>
      <c r="EA15" s="659"/>
      <c r="EB15" s="659"/>
      <c r="EC15" s="695"/>
    </row>
    <row r="16" spans="2:143" ht="11.25" customHeight="1" x14ac:dyDescent="0.15">
      <c r="B16" s="655" t="s">
        <v>250</v>
      </c>
      <c r="C16" s="656"/>
      <c r="D16" s="656"/>
      <c r="E16" s="656"/>
      <c r="F16" s="656"/>
      <c r="G16" s="656"/>
      <c r="H16" s="656"/>
      <c r="I16" s="656"/>
      <c r="J16" s="656"/>
      <c r="K16" s="656"/>
      <c r="L16" s="656"/>
      <c r="M16" s="656"/>
      <c r="N16" s="656"/>
      <c r="O16" s="656"/>
      <c r="P16" s="656"/>
      <c r="Q16" s="657"/>
      <c r="R16" s="658">
        <v>120155</v>
      </c>
      <c r="S16" s="659"/>
      <c r="T16" s="659"/>
      <c r="U16" s="659"/>
      <c r="V16" s="659"/>
      <c r="W16" s="659"/>
      <c r="X16" s="659"/>
      <c r="Y16" s="660"/>
      <c r="Z16" s="696">
        <v>0.4</v>
      </c>
      <c r="AA16" s="696"/>
      <c r="AB16" s="696"/>
      <c r="AC16" s="696"/>
      <c r="AD16" s="697">
        <v>120155</v>
      </c>
      <c r="AE16" s="697"/>
      <c r="AF16" s="697"/>
      <c r="AG16" s="697"/>
      <c r="AH16" s="697"/>
      <c r="AI16" s="697"/>
      <c r="AJ16" s="697"/>
      <c r="AK16" s="697"/>
      <c r="AL16" s="661">
        <v>0.8</v>
      </c>
      <c r="AM16" s="662"/>
      <c r="AN16" s="662"/>
      <c r="AO16" s="698"/>
      <c r="AP16" s="655" t="s">
        <v>251</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96" t="s">
        <v>121</v>
      </c>
      <c r="BP16" s="696"/>
      <c r="BQ16" s="696"/>
      <c r="BR16" s="696"/>
      <c r="BS16" s="697" t="s">
        <v>121</v>
      </c>
      <c r="BT16" s="697"/>
      <c r="BU16" s="697"/>
      <c r="BV16" s="697"/>
      <c r="BW16" s="697"/>
      <c r="BX16" s="697"/>
      <c r="BY16" s="697"/>
      <c r="BZ16" s="697"/>
      <c r="CA16" s="697"/>
      <c r="CB16" s="737"/>
      <c r="CD16" s="655" t="s">
        <v>252</v>
      </c>
      <c r="CE16" s="656"/>
      <c r="CF16" s="656"/>
      <c r="CG16" s="656"/>
      <c r="CH16" s="656"/>
      <c r="CI16" s="656"/>
      <c r="CJ16" s="656"/>
      <c r="CK16" s="656"/>
      <c r="CL16" s="656"/>
      <c r="CM16" s="656"/>
      <c r="CN16" s="656"/>
      <c r="CO16" s="656"/>
      <c r="CP16" s="656"/>
      <c r="CQ16" s="657"/>
      <c r="CR16" s="658">
        <v>93274</v>
      </c>
      <c r="CS16" s="659"/>
      <c r="CT16" s="659"/>
      <c r="CU16" s="659"/>
      <c r="CV16" s="659"/>
      <c r="CW16" s="659"/>
      <c r="CX16" s="659"/>
      <c r="CY16" s="660"/>
      <c r="CZ16" s="696">
        <v>0.3</v>
      </c>
      <c r="DA16" s="696"/>
      <c r="DB16" s="696"/>
      <c r="DC16" s="696"/>
      <c r="DD16" s="664" t="s">
        <v>121</v>
      </c>
      <c r="DE16" s="659"/>
      <c r="DF16" s="659"/>
      <c r="DG16" s="659"/>
      <c r="DH16" s="659"/>
      <c r="DI16" s="659"/>
      <c r="DJ16" s="659"/>
      <c r="DK16" s="659"/>
      <c r="DL16" s="659"/>
      <c r="DM16" s="659"/>
      <c r="DN16" s="659"/>
      <c r="DO16" s="659"/>
      <c r="DP16" s="660"/>
      <c r="DQ16" s="664">
        <v>5068</v>
      </c>
      <c r="DR16" s="659"/>
      <c r="DS16" s="659"/>
      <c r="DT16" s="659"/>
      <c r="DU16" s="659"/>
      <c r="DV16" s="659"/>
      <c r="DW16" s="659"/>
      <c r="DX16" s="659"/>
      <c r="DY16" s="659"/>
      <c r="DZ16" s="659"/>
      <c r="EA16" s="659"/>
      <c r="EB16" s="659"/>
      <c r="EC16" s="695"/>
    </row>
    <row r="17" spans="2:133" ht="11.25" customHeight="1" x14ac:dyDescent="0.15">
      <c r="B17" s="655" t="s">
        <v>253</v>
      </c>
      <c r="C17" s="656"/>
      <c r="D17" s="656"/>
      <c r="E17" s="656"/>
      <c r="F17" s="656"/>
      <c r="G17" s="656"/>
      <c r="H17" s="656"/>
      <c r="I17" s="656"/>
      <c r="J17" s="656"/>
      <c r="K17" s="656"/>
      <c r="L17" s="656"/>
      <c r="M17" s="656"/>
      <c r="N17" s="656"/>
      <c r="O17" s="656"/>
      <c r="P17" s="656"/>
      <c r="Q17" s="657"/>
      <c r="R17" s="658">
        <v>354310</v>
      </c>
      <c r="S17" s="659"/>
      <c r="T17" s="659"/>
      <c r="U17" s="659"/>
      <c r="V17" s="659"/>
      <c r="W17" s="659"/>
      <c r="X17" s="659"/>
      <c r="Y17" s="660"/>
      <c r="Z17" s="696">
        <v>1.1000000000000001</v>
      </c>
      <c r="AA17" s="696"/>
      <c r="AB17" s="696"/>
      <c r="AC17" s="696"/>
      <c r="AD17" s="697">
        <v>354310</v>
      </c>
      <c r="AE17" s="697"/>
      <c r="AF17" s="697"/>
      <c r="AG17" s="697"/>
      <c r="AH17" s="697"/>
      <c r="AI17" s="697"/>
      <c r="AJ17" s="697"/>
      <c r="AK17" s="697"/>
      <c r="AL17" s="661">
        <v>2.4</v>
      </c>
      <c r="AM17" s="662"/>
      <c r="AN17" s="662"/>
      <c r="AO17" s="698"/>
      <c r="AP17" s="655" t="s">
        <v>254</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96" t="s">
        <v>121</v>
      </c>
      <c r="BP17" s="696"/>
      <c r="BQ17" s="696"/>
      <c r="BR17" s="696"/>
      <c r="BS17" s="697" t="s">
        <v>121</v>
      </c>
      <c r="BT17" s="697"/>
      <c r="BU17" s="697"/>
      <c r="BV17" s="697"/>
      <c r="BW17" s="697"/>
      <c r="BX17" s="697"/>
      <c r="BY17" s="697"/>
      <c r="BZ17" s="697"/>
      <c r="CA17" s="697"/>
      <c r="CB17" s="737"/>
      <c r="CD17" s="655" t="s">
        <v>255</v>
      </c>
      <c r="CE17" s="656"/>
      <c r="CF17" s="656"/>
      <c r="CG17" s="656"/>
      <c r="CH17" s="656"/>
      <c r="CI17" s="656"/>
      <c r="CJ17" s="656"/>
      <c r="CK17" s="656"/>
      <c r="CL17" s="656"/>
      <c r="CM17" s="656"/>
      <c r="CN17" s="656"/>
      <c r="CO17" s="656"/>
      <c r="CP17" s="656"/>
      <c r="CQ17" s="657"/>
      <c r="CR17" s="658">
        <v>2283127</v>
      </c>
      <c r="CS17" s="659"/>
      <c r="CT17" s="659"/>
      <c r="CU17" s="659"/>
      <c r="CV17" s="659"/>
      <c r="CW17" s="659"/>
      <c r="CX17" s="659"/>
      <c r="CY17" s="660"/>
      <c r="CZ17" s="696">
        <v>7.1</v>
      </c>
      <c r="DA17" s="696"/>
      <c r="DB17" s="696"/>
      <c r="DC17" s="696"/>
      <c r="DD17" s="664" t="s">
        <v>121</v>
      </c>
      <c r="DE17" s="659"/>
      <c r="DF17" s="659"/>
      <c r="DG17" s="659"/>
      <c r="DH17" s="659"/>
      <c r="DI17" s="659"/>
      <c r="DJ17" s="659"/>
      <c r="DK17" s="659"/>
      <c r="DL17" s="659"/>
      <c r="DM17" s="659"/>
      <c r="DN17" s="659"/>
      <c r="DO17" s="659"/>
      <c r="DP17" s="660"/>
      <c r="DQ17" s="664">
        <v>2116950</v>
      </c>
      <c r="DR17" s="659"/>
      <c r="DS17" s="659"/>
      <c r="DT17" s="659"/>
      <c r="DU17" s="659"/>
      <c r="DV17" s="659"/>
      <c r="DW17" s="659"/>
      <c r="DX17" s="659"/>
      <c r="DY17" s="659"/>
      <c r="DZ17" s="659"/>
      <c r="EA17" s="659"/>
      <c r="EB17" s="659"/>
      <c r="EC17" s="695"/>
    </row>
    <row r="18" spans="2:133" ht="11.25" customHeight="1" x14ac:dyDescent="0.15">
      <c r="B18" s="655" t="s">
        <v>256</v>
      </c>
      <c r="C18" s="656"/>
      <c r="D18" s="656"/>
      <c r="E18" s="656"/>
      <c r="F18" s="656"/>
      <c r="G18" s="656"/>
      <c r="H18" s="656"/>
      <c r="I18" s="656"/>
      <c r="J18" s="656"/>
      <c r="K18" s="656"/>
      <c r="L18" s="656"/>
      <c r="M18" s="656"/>
      <c r="N18" s="656"/>
      <c r="O18" s="656"/>
      <c r="P18" s="656"/>
      <c r="Q18" s="657"/>
      <c r="R18" s="658">
        <v>57035</v>
      </c>
      <c r="S18" s="659"/>
      <c r="T18" s="659"/>
      <c r="U18" s="659"/>
      <c r="V18" s="659"/>
      <c r="W18" s="659"/>
      <c r="X18" s="659"/>
      <c r="Y18" s="660"/>
      <c r="Z18" s="696">
        <v>0.2</v>
      </c>
      <c r="AA18" s="696"/>
      <c r="AB18" s="696"/>
      <c r="AC18" s="696"/>
      <c r="AD18" s="697">
        <v>57035</v>
      </c>
      <c r="AE18" s="697"/>
      <c r="AF18" s="697"/>
      <c r="AG18" s="697"/>
      <c r="AH18" s="697"/>
      <c r="AI18" s="697"/>
      <c r="AJ18" s="697"/>
      <c r="AK18" s="697"/>
      <c r="AL18" s="661">
        <v>0.4</v>
      </c>
      <c r="AM18" s="662"/>
      <c r="AN18" s="662"/>
      <c r="AO18" s="698"/>
      <c r="AP18" s="655" t="s">
        <v>257</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96" t="s">
        <v>121</v>
      </c>
      <c r="BP18" s="696"/>
      <c r="BQ18" s="696"/>
      <c r="BR18" s="696"/>
      <c r="BS18" s="697" t="s">
        <v>121</v>
      </c>
      <c r="BT18" s="697"/>
      <c r="BU18" s="697"/>
      <c r="BV18" s="697"/>
      <c r="BW18" s="697"/>
      <c r="BX18" s="697"/>
      <c r="BY18" s="697"/>
      <c r="BZ18" s="697"/>
      <c r="CA18" s="697"/>
      <c r="CB18" s="737"/>
      <c r="CD18" s="655" t="s">
        <v>258</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96" t="s">
        <v>121</v>
      </c>
      <c r="DA18" s="696"/>
      <c r="DB18" s="696"/>
      <c r="DC18" s="696"/>
      <c r="DD18" s="664" t="s">
        <v>121</v>
      </c>
      <c r="DE18" s="659"/>
      <c r="DF18" s="659"/>
      <c r="DG18" s="659"/>
      <c r="DH18" s="659"/>
      <c r="DI18" s="659"/>
      <c r="DJ18" s="659"/>
      <c r="DK18" s="659"/>
      <c r="DL18" s="659"/>
      <c r="DM18" s="659"/>
      <c r="DN18" s="659"/>
      <c r="DO18" s="659"/>
      <c r="DP18" s="660"/>
      <c r="DQ18" s="664" t="s">
        <v>121</v>
      </c>
      <c r="DR18" s="659"/>
      <c r="DS18" s="659"/>
      <c r="DT18" s="659"/>
      <c r="DU18" s="659"/>
      <c r="DV18" s="659"/>
      <c r="DW18" s="659"/>
      <c r="DX18" s="659"/>
      <c r="DY18" s="659"/>
      <c r="DZ18" s="659"/>
      <c r="EA18" s="659"/>
      <c r="EB18" s="659"/>
      <c r="EC18" s="695"/>
    </row>
    <row r="19" spans="2:133" ht="11.25" customHeight="1" x14ac:dyDescent="0.15">
      <c r="B19" s="655" t="s">
        <v>259</v>
      </c>
      <c r="C19" s="656"/>
      <c r="D19" s="656"/>
      <c r="E19" s="656"/>
      <c r="F19" s="656"/>
      <c r="G19" s="656"/>
      <c r="H19" s="656"/>
      <c r="I19" s="656"/>
      <c r="J19" s="656"/>
      <c r="K19" s="656"/>
      <c r="L19" s="656"/>
      <c r="M19" s="656"/>
      <c r="N19" s="656"/>
      <c r="O19" s="656"/>
      <c r="P19" s="656"/>
      <c r="Q19" s="657"/>
      <c r="R19" s="658">
        <v>284585</v>
      </c>
      <c r="S19" s="659"/>
      <c r="T19" s="659"/>
      <c r="U19" s="659"/>
      <c r="V19" s="659"/>
      <c r="W19" s="659"/>
      <c r="X19" s="659"/>
      <c r="Y19" s="660"/>
      <c r="Z19" s="696">
        <v>0.9</v>
      </c>
      <c r="AA19" s="696"/>
      <c r="AB19" s="696"/>
      <c r="AC19" s="696"/>
      <c r="AD19" s="697">
        <v>284585</v>
      </c>
      <c r="AE19" s="697"/>
      <c r="AF19" s="697"/>
      <c r="AG19" s="697"/>
      <c r="AH19" s="697"/>
      <c r="AI19" s="697"/>
      <c r="AJ19" s="697"/>
      <c r="AK19" s="697"/>
      <c r="AL19" s="661">
        <v>1.9</v>
      </c>
      <c r="AM19" s="662"/>
      <c r="AN19" s="662"/>
      <c r="AO19" s="698"/>
      <c r="AP19" s="655" t="s">
        <v>260</v>
      </c>
      <c r="AQ19" s="656"/>
      <c r="AR19" s="656"/>
      <c r="AS19" s="656"/>
      <c r="AT19" s="656"/>
      <c r="AU19" s="656"/>
      <c r="AV19" s="656"/>
      <c r="AW19" s="656"/>
      <c r="AX19" s="656"/>
      <c r="AY19" s="656"/>
      <c r="AZ19" s="656"/>
      <c r="BA19" s="656"/>
      <c r="BB19" s="656"/>
      <c r="BC19" s="656"/>
      <c r="BD19" s="656"/>
      <c r="BE19" s="656"/>
      <c r="BF19" s="657"/>
      <c r="BG19" s="658">
        <v>38820</v>
      </c>
      <c r="BH19" s="659"/>
      <c r="BI19" s="659"/>
      <c r="BJ19" s="659"/>
      <c r="BK19" s="659"/>
      <c r="BL19" s="659"/>
      <c r="BM19" s="659"/>
      <c r="BN19" s="660"/>
      <c r="BO19" s="696">
        <v>0.5</v>
      </c>
      <c r="BP19" s="696"/>
      <c r="BQ19" s="696"/>
      <c r="BR19" s="696"/>
      <c r="BS19" s="697" t="s">
        <v>121</v>
      </c>
      <c r="BT19" s="697"/>
      <c r="BU19" s="697"/>
      <c r="BV19" s="697"/>
      <c r="BW19" s="697"/>
      <c r="BX19" s="697"/>
      <c r="BY19" s="697"/>
      <c r="BZ19" s="697"/>
      <c r="CA19" s="697"/>
      <c r="CB19" s="737"/>
      <c r="CD19" s="655" t="s">
        <v>261</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96" t="s">
        <v>121</v>
      </c>
      <c r="DA19" s="696"/>
      <c r="DB19" s="696"/>
      <c r="DC19" s="696"/>
      <c r="DD19" s="664" t="s">
        <v>121</v>
      </c>
      <c r="DE19" s="659"/>
      <c r="DF19" s="659"/>
      <c r="DG19" s="659"/>
      <c r="DH19" s="659"/>
      <c r="DI19" s="659"/>
      <c r="DJ19" s="659"/>
      <c r="DK19" s="659"/>
      <c r="DL19" s="659"/>
      <c r="DM19" s="659"/>
      <c r="DN19" s="659"/>
      <c r="DO19" s="659"/>
      <c r="DP19" s="660"/>
      <c r="DQ19" s="664" t="s">
        <v>121</v>
      </c>
      <c r="DR19" s="659"/>
      <c r="DS19" s="659"/>
      <c r="DT19" s="659"/>
      <c r="DU19" s="659"/>
      <c r="DV19" s="659"/>
      <c r="DW19" s="659"/>
      <c r="DX19" s="659"/>
      <c r="DY19" s="659"/>
      <c r="DZ19" s="659"/>
      <c r="EA19" s="659"/>
      <c r="EB19" s="659"/>
      <c r="EC19" s="695"/>
    </row>
    <row r="20" spans="2:133" ht="11.25" customHeight="1" x14ac:dyDescent="0.15">
      <c r="B20" s="725" t="s">
        <v>262</v>
      </c>
      <c r="C20" s="726"/>
      <c r="D20" s="726"/>
      <c r="E20" s="726"/>
      <c r="F20" s="726"/>
      <c r="G20" s="726"/>
      <c r="H20" s="726"/>
      <c r="I20" s="726"/>
      <c r="J20" s="726"/>
      <c r="K20" s="726"/>
      <c r="L20" s="726"/>
      <c r="M20" s="726"/>
      <c r="N20" s="726"/>
      <c r="O20" s="726"/>
      <c r="P20" s="726"/>
      <c r="Q20" s="727"/>
      <c r="R20" s="658">
        <v>12690</v>
      </c>
      <c r="S20" s="659"/>
      <c r="T20" s="659"/>
      <c r="U20" s="659"/>
      <c r="V20" s="659"/>
      <c r="W20" s="659"/>
      <c r="X20" s="659"/>
      <c r="Y20" s="660"/>
      <c r="Z20" s="696">
        <v>0</v>
      </c>
      <c r="AA20" s="696"/>
      <c r="AB20" s="696"/>
      <c r="AC20" s="696"/>
      <c r="AD20" s="697">
        <v>12690</v>
      </c>
      <c r="AE20" s="697"/>
      <c r="AF20" s="697"/>
      <c r="AG20" s="697"/>
      <c r="AH20" s="697"/>
      <c r="AI20" s="697"/>
      <c r="AJ20" s="697"/>
      <c r="AK20" s="697"/>
      <c r="AL20" s="661">
        <v>0.1</v>
      </c>
      <c r="AM20" s="662"/>
      <c r="AN20" s="662"/>
      <c r="AO20" s="698"/>
      <c r="AP20" s="655" t="s">
        <v>263</v>
      </c>
      <c r="AQ20" s="656"/>
      <c r="AR20" s="656"/>
      <c r="AS20" s="656"/>
      <c r="AT20" s="656"/>
      <c r="AU20" s="656"/>
      <c r="AV20" s="656"/>
      <c r="AW20" s="656"/>
      <c r="AX20" s="656"/>
      <c r="AY20" s="656"/>
      <c r="AZ20" s="656"/>
      <c r="BA20" s="656"/>
      <c r="BB20" s="656"/>
      <c r="BC20" s="656"/>
      <c r="BD20" s="656"/>
      <c r="BE20" s="656"/>
      <c r="BF20" s="657"/>
      <c r="BG20" s="658">
        <v>38820</v>
      </c>
      <c r="BH20" s="659"/>
      <c r="BI20" s="659"/>
      <c r="BJ20" s="659"/>
      <c r="BK20" s="659"/>
      <c r="BL20" s="659"/>
      <c r="BM20" s="659"/>
      <c r="BN20" s="660"/>
      <c r="BO20" s="696">
        <v>0.5</v>
      </c>
      <c r="BP20" s="696"/>
      <c r="BQ20" s="696"/>
      <c r="BR20" s="696"/>
      <c r="BS20" s="697" t="s">
        <v>121</v>
      </c>
      <c r="BT20" s="697"/>
      <c r="BU20" s="697"/>
      <c r="BV20" s="697"/>
      <c r="BW20" s="697"/>
      <c r="BX20" s="697"/>
      <c r="BY20" s="697"/>
      <c r="BZ20" s="697"/>
      <c r="CA20" s="697"/>
      <c r="CB20" s="737"/>
      <c r="CD20" s="655" t="s">
        <v>264</v>
      </c>
      <c r="CE20" s="656"/>
      <c r="CF20" s="656"/>
      <c r="CG20" s="656"/>
      <c r="CH20" s="656"/>
      <c r="CI20" s="656"/>
      <c r="CJ20" s="656"/>
      <c r="CK20" s="656"/>
      <c r="CL20" s="656"/>
      <c r="CM20" s="656"/>
      <c r="CN20" s="656"/>
      <c r="CO20" s="656"/>
      <c r="CP20" s="656"/>
      <c r="CQ20" s="657"/>
      <c r="CR20" s="658">
        <v>32200180</v>
      </c>
      <c r="CS20" s="659"/>
      <c r="CT20" s="659"/>
      <c r="CU20" s="659"/>
      <c r="CV20" s="659"/>
      <c r="CW20" s="659"/>
      <c r="CX20" s="659"/>
      <c r="CY20" s="660"/>
      <c r="CZ20" s="696">
        <v>100</v>
      </c>
      <c r="DA20" s="696"/>
      <c r="DB20" s="696"/>
      <c r="DC20" s="696"/>
      <c r="DD20" s="664">
        <v>2889809</v>
      </c>
      <c r="DE20" s="659"/>
      <c r="DF20" s="659"/>
      <c r="DG20" s="659"/>
      <c r="DH20" s="659"/>
      <c r="DI20" s="659"/>
      <c r="DJ20" s="659"/>
      <c r="DK20" s="659"/>
      <c r="DL20" s="659"/>
      <c r="DM20" s="659"/>
      <c r="DN20" s="659"/>
      <c r="DO20" s="659"/>
      <c r="DP20" s="660"/>
      <c r="DQ20" s="664">
        <v>16751036</v>
      </c>
      <c r="DR20" s="659"/>
      <c r="DS20" s="659"/>
      <c r="DT20" s="659"/>
      <c r="DU20" s="659"/>
      <c r="DV20" s="659"/>
      <c r="DW20" s="659"/>
      <c r="DX20" s="659"/>
      <c r="DY20" s="659"/>
      <c r="DZ20" s="659"/>
      <c r="EA20" s="659"/>
      <c r="EB20" s="659"/>
      <c r="EC20" s="695"/>
    </row>
    <row r="21" spans="2:133" ht="11.25" customHeight="1" x14ac:dyDescent="0.15">
      <c r="B21" s="655" t="s">
        <v>265</v>
      </c>
      <c r="C21" s="656"/>
      <c r="D21" s="656"/>
      <c r="E21" s="656"/>
      <c r="F21" s="656"/>
      <c r="G21" s="656"/>
      <c r="H21" s="656"/>
      <c r="I21" s="656"/>
      <c r="J21" s="656"/>
      <c r="K21" s="656"/>
      <c r="L21" s="656"/>
      <c r="M21" s="656"/>
      <c r="N21" s="656"/>
      <c r="O21" s="656"/>
      <c r="P21" s="656"/>
      <c r="Q21" s="657"/>
      <c r="R21" s="658">
        <v>4646817</v>
      </c>
      <c r="S21" s="659"/>
      <c r="T21" s="659"/>
      <c r="U21" s="659"/>
      <c r="V21" s="659"/>
      <c r="W21" s="659"/>
      <c r="X21" s="659"/>
      <c r="Y21" s="660"/>
      <c r="Z21" s="696">
        <v>14.2</v>
      </c>
      <c r="AA21" s="696"/>
      <c r="AB21" s="696"/>
      <c r="AC21" s="696"/>
      <c r="AD21" s="697">
        <v>4337574</v>
      </c>
      <c r="AE21" s="697"/>
      <c r="AF21" s="697"/>
      <c r="AG21" s="697"/>
      <c r="AH21" s="697"/>
      <c r="AI21" s="697"/>
      <c r="AJ21" s="697"/>
      <c r="AK21" s="697"/>
      <c r="AL21" s="661">
        <v>28.9</v>
      </c>
      <c r="AM21" s="662"/>
      <c r="AN21" s="662"/>
      <c r="AO21" s="698"/>
      <c r="AP21" s="655" t="s">
        <v>266</v>
      </c>
      <c r="AQ21" s="735"/>
      <c r="AR21" s="735"/>
      <c r="AS21" s="735"/>
      <c r="AT21" s="735"/>
      <c r="AU21" s="735"/>
      <c r="AV21" s="735"/>
      <c r="AW21" s="735"/>
      <c r="AX21" s="735"/>
      <c r="AY21" s="735"/>
      <c r="AZ21" s="735"/>
      <c r="BA21" s="735"/>
      <c r="BB21" s="735"/>
      <c r="BC21" s="735"/>
      <c r="BD21" s="735"/>
      <c r="BE21" s="735"/>
      <c r="BF21" s="736"/>
      <c r="BG21" s="658">
        <v>38820</v>
      </c>
      <c r="BH21" s="659"/>
      <c r="BI21" s="659"/>
      <c r="BJ21" s="659"/>
      <c r="BK21" s="659"/>
      <c r="BL21" s="659"/>
      <c r="BM21" s="659"/>
      <c r="BN21" s="660"/>
      <c r="BO21" s="696">
        <v>0.5</v>
      </c>
      <c r="BP21" s="696"/>
      <c r="BQ21" s="696"/>
      <c r="BR21" s="696"/>
      <c r="BS21" s="697" t="s">
        <v>121</v>
      </c>
      <c r="BT21" s="697"/>
      <c r="BU21" s="697"/>
      <c r="BV21" s="697"/>
      <c r="BW21" s="697"/>
      <c r="BX21" s="697"/>
      <c r="BY21" s="697"/>
      <c r="BZ21" s="697"/>
      <c r="CA21" s="697"/>
      <c r="CB21" s="737"/>
      <c r="CD21" s="639"/>
      <c r="CE21" s="640"/>
      <c r="CF21" s="640"/>
      <c r="CG21" s="640"/>
      <c r="CH21" s="640"/>
      <c r="CI21" s="640"/>
      <c r="CJ21" s="640"/>
      <c r="CK21" s="640"/>
      <c r="CL21" s="640"/>
      <c r="CM21" s="640"/>
      <c r="CN21" s="640"/>
      <c r="CO21" s="640"/>
      <c r="CP21" s="640"/>
      <c r="CQ21" s="641"/>
      <c r="CR21" s="743"/>
      <c r="CS21" s="744"/>
      <c r="CT21" s="744"/>
      <c r="CU21" s="744"/>
      <c r="CV21" s="744"/>
      <c r="CW21" s="744"/>
      <c r="CX21" s="744"/>
      <c r="CY21" s="745"/>
      <c r="CZ21" s="746"/>
      <c r="DA21" s="746"/>
      <c r="DB21" s="746"/>
      <c r="DC21" s="746"/>
      <c r="DD21" s="747"/>
      <c r="DE21" s="744"/>
      <c r="DF21" s="744"/>
      <c r="DG21" s="744"/>
      <c r="DH21" s="744"/>
      <c r="DI21" s="744"/>
      <c r="DJ21" s="744"/>
      <c r="DK21" s="744"/>
      <c r="DL21" s="744"/>
      <c r="DM21" s="744"/>
      <c r="DN21" s="744"/>
      <c r="DO21" s="744"/>
      <c r="DP21" s="745"/>
      <c r="DQ21" s="747"/>
      <c r="DR21" s="744"/>
      <c r="DS21" s="744"/>
      <c r="DT21" s="744"/>
      <c r="DU21" s="744"/>
      <c r="DV21" s="744"/>
      <c r="DW21" s="744"/>
      <c r="DX21" s="744"/>
      <c r="DY21" s="744"/>
      <c r="DZ21" s="744"/>
      <c r="EA21" s="744"/>
      <c r="EB21" s="744"/>
      <c r="EC21" s="751"/>
    </row>
    <row r="22" spans="2:133" ht="11.25" customHeight="1" x14ac:dyDescent="0.15">
      <c r="B22" s="655" t="s">
        <v>267</v>
      </c>
      <c r="C22" s="656"/>
      <c r="D22" s="656"/>
      <c r="E22" s="656"/>
      <c r="F22" s="656"/>
      <c r="G22" s="656"/>
      <c r="H22" s="656"/>
      <c r="I22" s="656"/>
      <c r="J22" s="656"/>
      <c r="K22" s="656"/>
      <c r="L22" s="656"/>
      <c r="M22" s="656"/>
      <c r="N22" s="656"/>
      <c r="O22" s="656"/>
      <c r="P22" s="656"/>
      <c r="Q22" s="657"/>
      <c r="R22" s="658">
        <v>4337574</v>
      </c>
      <c r="S22" s="659"/>
      <c r="T22" s="659"/>
      <c r="U22" s="659"/>
      <c r="V22" s="659"/>
      <c r="W22" s="659"/>
      <c r="X22" s="659"/>
      <c r="Y22" s="660"/>
      <c r="Z22" s="696">
        <v>13.2</v>
      </c>
      <c r="AA22" s="696"/>
      <c r="AB22" s="696"/>
      <c r="AC22" s="696"/>
      <c r="AD22" s="697">
        <v>4337574</v>
      </c>
      <c r="AE22" s="697"/>
      <c r="AF22" s="697"/>
      <c r="AG22" s="697"/>
      <c r="AH22" s="697"/>
      <c r="AI22" s="697"/>
      <c r="AJ22" s="697"/>
      <c r="AK22" s="697"/>
      <c r="AL22" s="661">
        <v>28.9</v>
      </c>
      <c r="AM22" s="662"/>
      <c r="AN22" s="662"/>
      <c r="AO22" s="698"/>
      <c r="AP22" s="655" t="s">
        <v>268</v>
      </c>
      <c r="AQ22" s="735"/>
      <c r="AR22" s="735"/>
      <c r="AS22" s="735"/>
      <c r="AT22" s="735"/>
      <c r="AU22" s="735"/>
      <c r="AV22" s="735"/>
      <c r="AW22" s="735"/>
      <c r="AX22" s="735"/>
      <c r="AY22" s="735"/>
      <c r="AZ22" s="735"/>
      <c r="BA22" s="735"/>
      <c r="BB22" s="735"/>
      <c r="BC22" s="735"/>
      <c r="BD22" s="735"/>
      <c r="BE22" s="735"/>
      <c r="BF22" s="736"/>
      <c r="BG22" s="658" t="s">
        <v>121</v>
      </c>
      <c r="BH22" s="659"/>
      <c r="BI22" s="659"/>
      <c r="BJ22" s="659"/>
      <c r="BK22" s="659"/>
      <c r="BL22" s="659"/>
      <c r="BM22" s="659"/>
      <c r="BN22" s="660"/>
      <c r="BO22" s="696" t="s">
        <v>121</v>
      </c>
      <c r="BP22" s="696"/>
      <c r="BQ22" s="696"/>
      <c r="BR22" s="696"/>
      <c r="BS22" s="697" t="s">
        <v>121</v>
      </c>
      <c r="BT22" s="697"/>
      <c r="BU22" s="697"/>
      <c r="BV22" s="697"/>
      <c r="BW22" s="697"/>
      <c r="BX22" s="697"/>
      <c r="BY22" s="697"/>
      <c r="BZ22" s="697"/>
      <c r="CA22" s="697"/>
      <c r="CB22" s="737"/>
      <c r="CD22" s="710" t="s">
        <v>269</v>
      </c>
      <c r="CE22" s="711"/>
      <c r="CF22" s="711"/>
      <c r="CG22" s="711"/>
      <c r="CH22" s="711"/>
      <c r="CI22" s="711"/>
      <c r="CJ22" s="711"/>
      <c r="CK22" s="711"/>
      <c r="CL22" s="711"/>
      <c r="CM22" s="711"/>
      <c r="CN22" s="711"/>
      <c r="CO22" s="711"/>
      <c r="CP22" s="711"/>
      <c r="CQ22" s="711"/>
      <c r="CR22" s="711"/>
      <c r="CS22" s="711"/>
      <c r="CT22" s="711"/>
      <c r="CU22" s="711"/>
      <c r="CV22" s="711"/>
      <c r="CW22" s="711"/>
      <c r="CX22" s="711"/>
      <c r="CY22" s="711"/>
      <c r="CZ22" s="711"/>
      <c r="DA22" s="711"/>
      <c r="DB22" s="711"/>
      <c r="DC22" s="711"/>
      <c r="DD22" s="711"/>
      <c r="DE22" s="711"/>
      <c r="DF22" s="711"/>
      <c r="DG22" s="711"/>
      <c r="DH22" s="711"/>
      <c r="DI22" s="711"/>
      <c r="DJ22" s="711"/>
      <c r="DK22" s="711"/>
      <c r="DL22" s="711"/>
      <c r="DM22" s="711"/>
      <c r="DN22" s="711"/>
      <c r="DO22" s="711"/>
      <c r="DP22" s="711"/>
      <c r="DQ22" s="711"/>
      <c r="DR22" s="711"/>
      <c r="DS22" s="711"/>
      <c r="DT22" s="711"/>
      <c r="DU22" s="711"/>
      <c r="DV22" s="711"/>
      <c r="DW22" s="711"/>
      <c r="DX22" s="711"/>
      <c r="DY22" s="711"/>
      <c r="DZ22" s="711"/>
      <c r="EA22" s="711"/>
      <c r="EB22" s="711"/>
      <c r="EC22" s="712"/>
    </row>
    <row r="23" spans="2:133" ht="11.25" customHeight="1" x14ac:dyDescent="0.15">
      <c r="B23" s="655" t="s">
        <v>270</v>
      </c>
      <c r="C23" s="656"/>
      <c r="D23" s="656"/>
      <c r="E23" s="656"/>
      <c r="F23" s="656"/>
      <c r="G23" s="656"/>
      <c r="H23" s="656"/>
      <c r="I23" s="656"/>
      <c r="J23" s="656"/>
      <c r="K23" s="656"/>
      <c r="L23" s="656"/>
      <c r="M23" s="656"/>
      <c r="N23" s="656"/>
      <c r="O23" s="656"/>
      <c r="P23" s="656"/>
      <c r="Q23" s="657"/>
      <c r="R23" s="658">
        <v>309243</v>
      </c>
      <c r="S23" s="659"/>
      <c r="T23" s="659"/>
      <c r="U23" s="659"/>
      <c r="V23" s="659"/>
      <c r="W23" s="659"/>
      <c r="X23" s="659"/>
      <c r="Y23" s="660"/>
      <c r="Z23" s="696">
        <v>0.9</v>
      </c>
      <c r="AA23" s="696"/>
      <c r="AB23" s="696"/>
      <c r="AC23" s="696"/>
      <c r="AD23" s="697" t="s">
        <v>121</v>
      </c>
      <c r="AE23" s="697"/>
      <c r="AF23" s="697"/>
      <c r="AG23" s="697"/>
      <c r="AH23" s="697"/>
      <c r="AI23" s="697"/>
      <c r="AJ23" s="697"/>
      <c r="AK23" s="697"/>
      <c r="AL23" s="661" t="s">
        <v>121</v>
      </c>
      <c r="AM23" s="662"/>
      <c r="AN23" s="662"/>
      <c r="AO23" s="698"/>
      <c r="AP23" s="655" t="s">
        <v>271</v>
      </c>
      <c r="AQ23" s="735"/>
      <c r="AR23" s="735"/>
      <c r="AS23" s="735"/>
      <c r="AT23" s="735"/>
      <c r="AU23" s="735"/>
      <c r="AV23" s="735"/>
      <c r="AW23" s="735"/>
      <c r="AX23" s="735"/>
      <c r="AY23" s="735"/>
      <c r="AZ23" s="735"/>
      <c r="BA23" s="735"/>
      <c r="BB23" s="735"/>
      <c r="BC23" s="735"/>
      <c r="BD23" s="735"/>
      <c r="BE23" s="735"/>
      <c r="BF23" s="736"/>
      <c r="BG23" s="658" t="s">
        <v>121</v>
      </c>
      <c r="BH23" s="659"/>
      <c r="BI23" s="659"/>
      <c r="BJ23" s="659"/>
      <c r="BK23" s="659"/>
      <c r="BL23" s="659"/>
      <c r="BM23" s="659"/>
      <c r="BN23" s="660"/>
      <c r="BO23" s="696" t="s">
        <v>121</v>
      </c>
      <c r="BP23" s="696"/>
      <c r="BQ23" s="696"/>
      <c r="BR23" s="696"/>
      <c r="BS23" s="697" t="s">
        <v>121</v>
      </c>
      <c r="BT23" s="697"/>
      <c r="BU23" s="697"/>
      <c r="BV23" s="697"/>
      <c r="BW23" s="697"/>
      <c r="BX23" s="697"/>
      <c r="BY23" s="697"/>
      <c r="BZ23" s="697"/>
      <c r="CA23" s="697"/>
      <c r="CB23" s="737"/>
      <c r="CD23" s="710" t="s">
        <v>211</v>
      </c>
      <c r="CE23" s="711"/>
      <c r="CF23" s="711"/>
      <c r="CG23" s="711"/>
      <c r="CH23" s="711"/>
      <c r="CI23" s="711"/>
      <c r="CJ23" s="711"/>
      <c r="CK23" s="711"/>
      <c r="CL23" s="711"/>
      <c r="CM23" s="711"/>
      <c r="CN23" s="711"/>
      <c r="CO23" s="711"/>
      <c r="CP23" s="711"/>
      <c r="CQ23" s="712"/>
      <c r="CR23" s="710" t="s">
        <v>272</v>
      </c>
      <c r="CS23" s="711"/>
      <c r="CT23" s="711"/>
      <c r="CU23" s="711"/>
      <c r="CV23" s="711"/>
      <c r="CW23" s="711"/>
      <c r="CX23" s="711"/>
      <c r="CY23" s="712"/>
      <c r="CZ23" s="710" t="s">
        <v>273</v>
      </c>
      <c r="DA23" s="711"/>
      <c r="DB23" s="711"/>
      <c r="DC23" s="712"/>
      <c r="DD23" s="710" t="s">
        <v>274</v>
      </c>
      <c r="DE23" s="711"/>
      <c r="DF23" s="711"/>
      <c r="DG23" s="711"/>
      <c r="DH23" s="711"/>
      <c r="DI23" s="711"/>
      <c r="DJ23" s="711"/>
      <c r="DK23" s="712"/>
      <c r="DL23" s="748" t="s">
        <v>275</v>
      </c>
      <c r="DM23" s="749"/>
      <c r="DN23" s="749"/>
      <c r="DO23" s="749"/>
      <c r="DP23" s="749"/>
      <c r="DQ23" s="749"/>
      <c r="DR23" s="749"/>
      <c r="DS23" s="749"/>
      <c r="DT23" s="749"/>
      <c r="DU23" s="749"/>
      <c r="DV23" s="750"/>
      <c r="DW23" s="710" t="s">
        <v>276</v>
      </c>
      <c r="DX23" s="711"/>
      <c r="DY23" s="711"/>
      <c r="DZ23" s="711"/>
      <c r="EA23" s="711"/>
      <c r="EB23" s="711"/>
      <c r="EC23" s="71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96" t="s">
        <v>121</v>
      </c>
      <c r="AA24" s="696"/>
      <c r="AB24" s="696"/>
      <c r="AC24" s="696"/>
      <c r="AD24" s="697" t="s">
        <v>121</v>
      </c>
      <c r="AE24" s="697"/>
      <c r="AF24" s="697"/>
      <c r="AG24" s="697"/>
      <c r="AH24" s="697"/>
      <c r="AI24" s="697"/>
      <c r="AJ24" s="697"/>
      <c r="AK24" s="697"/>
      <c r="AL24" s="661" t="s">
        <v>121</v>
      </c>
      <c r="AM24" s="662"/>
      <c r="AN24" s="662"/>
      <c r="AO24" s="698"/>
      <c r="AP24" s="655" t="s">
        <v>278</v>
      </c>
      <c r="AQ24" s="735"/>
      <c r="AR24" s="735"/>
      <c r="AS24" s="735"/>
      <c r="AT24" s="735"/>
      <c r="AU24" s="735"/>
      <c r="AV24" s="735"/>
      <c r="AW24" s="735"/>
      <c r="AX24" s="735"/>
      <c r="AY24" s="735"/>
      <c r="AZ24" s="735"/>
      <c r="BA24" s="735"/>
      <c r="BB24" s="735"/>
      <c r="BC24" s="735"/>
      <c r="BD24" s="735"/>
      <c r="BE24" s="735"/>
      <c r="BF24" s="736"/>
      <c r="BG24" s="658" t="s">
        <v>121</v>
      </c>
      <c r="BH24" s="659"/>
      <c r="BI24" s="659"/>
      <c r="BJ24" s="659"/>
      <c r="BK24" s="659"/>
      <c r="BL24" s="659"/>
      <c r="BM24" s="659"/>
      <c r="BN24" s="660"/>
      <c r="BO24" s="696" t="s">
        <v>121</v>
      </c>
      <c r="BP24" s="696"/>
      <c r="BQ24" s="696"/>
      <c r="BR24" s="696"/>
      <c r="BS24" s="697" t="s">
        <v>121</v>
      </c>
      <c r="BT24" s="697"/>
      <c r="BU24" s="697"/>
      <c r="BV24" s="697"/>
      <c r="BW24" s="697"/>
      <c r="BX24" s="697"/>
      <c r="BY24" s="697"/>
      <c r="BZ24" s="697"/>
      <c r="CA24" s="697"/>
      <c r="CB24" s="737"/>
      <c r="CD24" s="716" t="s">
        <v>279</v>
      </c>
      <c r="CE24" s="717"/>
      <c r="CF24" s="717"/>
      <c r="CG24" s="717"/>
      <c r="CH24" s="717"/>
      <c r="CI24" s="717"/>
      <c r="CJ24" s="717"/>
      <c r="CK24" s="717"/>
      <c r="CL24" s="717"/>
      <c r="CM24" s="717"/>
      <c r="CN24" s="717"/>
      <c r="CO24" s="717"/>
      <c r="CP24" s="717"/>
      <c r="CQ24" s="718"/>
      <c r="CR24" s="713">
        <v>19598151</v>
      </c>
      <c r="CS24" s="714"/>
      <c r="CT24" s="714"/>
      <c r="CU24" s="714"/>
      <c r="CV24" s="714"/>
      <c r="CW24" s="714"/>
      <c r="CX24" s="714"/>
      <c r="CY24" s="739"/>
      <c r="CZ24" s="740">
        <v>60.9</v>
      </c>
      <c r="DA24" s="722"/>
      <c r="DB24" s="722"/>
      <c r="DC24" s="742"/>
      <c r="DD24" s="738">
        <v>9966480</v>
      </c>
      <c r="DE24" s="714"/>
      <c r="DF24" s="714"/>
      <c r="DG24" s="714"/>
      <c r="DH24" s="714"/>
      <c r="DI24" s="714"/>
      <c r="DJ24" s="714"/>
      <c r="DK24" s="739"/>
      <c r="DL24" s="738">
        <v>8913033</v>
      </c>
      <c r="DM24" s="714"/>
      <c r="DN24" s="714"/>
      <c r="DO24" s="714"/>
      <c r="DP24" s="714"/>
      <c r="DQ24" s="714"/>
      <c r="DR24" s="714"/>
      <c r="DS24" s="714"/>
      <c r="DT24" s="714"/>
      <c r="DU24" s="714"/>
      <c r="DV24" s="739"/>
      <c r="DW24" s="740">
        <v>59.1</v>
      </c>
      <c r="DX24" s="722"/>
      <c r="DY24" s="722"/>
      <c r="DZ24" s="722"/>
      <c r="EA24" s="722"/>
      <c r="EB24" s="722"/>
      <c r="EC24" s="741"/>
    </row>
    <row r="25" spans="2:133" ht="11.25" customHeight="1" x14ac:dyDescent="0.15">
      <c r="B25" s="655" t="s">
        <v>280</v>
      </c>
      <c r="C25" s="656"/>
      <c r="D25" s="656"/>
      <c r="E25" s="656"/>
      <c r="F25" s="656"/>
      <c r="G25" s="656"/>
      <c r="H25" s="656"/>
      <c r="I25" s="656"/>
      <c r="J25" s="656"/>
      <c r="K25" s="656"/>
      <c r="L25" s="656"/>
      <c r="M25" s="656"/>
      <c r="N25" s="656"/>
      <c r="O25" s="656"/>
      <c r="P25" s="656"/>
      <c r="Q25" s="657"/>
      <c r="R25" s="658">
        <v>15226296</v>
      </c>
      <c r="S25" s="659"/>
      <c r="T25" s="659"/>
      <c r="U25" s="659"/>
      <c r="V25" s="659"/>
      <c r="W25" s="659"/>
      <c r="X25" s="659"/>
      <c r="Y25" s="660"/>
      <c r="Z25" s="696">
        <v>46.5</v>
      </c>
      <c r="AA25" s="696"/>
      <c r="AB25" s="696"/>
      <c r="AC25" s="696"/>
      <c r="AD25" s="697">
        <v>14917053</v>
      </c>
      <c r="AE25" s="697"/>
      <c r="AF25" s="697"/>
      <c r="AG25" s="697"/>
      <c r="AH25" s="697"/>
      <c r="AI25" s="697"/>
      <c r="AJ25" s="697"/>
      <c r="AK25" s="697"/>
      <c r="AL25" s="661">
        <v>99.2</v>
      </c>
      <c r="AM25" s="662"/>
      <c r="AN25" s="662"/>
      <c r="AO25" s="698"/>
      <c r="AP25" s="655" t="s">
        <v>281</v>
      </c>
      <c r="AQ25" s="735"/>
      <c r="AR25" s="735"/>
      <c r="AS25" s="735"/>
      <c r="AT25" s="735"/>
      <c r="AU25" s="735"/>
      <c r="AV25" s="735"/>
      <c r="AW25" s="735"/>
      <c r="AX25" s="735"/>
      <c r="AY25" s="735"/>
      <c r="AZ25" s="735"/>
      <c r="BA25" s="735"/>
      <c r="BB25" s="735"/>
      <c r="BC25" s="735"/>
      <c r="BD25" s="735"/>
      <c r="BE25" s="735"/>
      <c r="BF25" s="736"/>
      <c r="BG25" s="658" t="s">
        <v>121</v>
      </c>
      <c r="BH25" s="659"/>
      <c r="BI25" s="659"/>
      <c r="BJ25" s="659"/>
      <c r="BK25" s="659"/>
      <c r="BL25" s="659"/>
      <c r="BM25" s="659"/>
      <c r="BN25" s="660"/>
      <c r="BO25" s="696" t="s">
        <v>121</v>
      </c>
      <c r="BP25" s="696"/>
      <c r="BQ25" s="696"/>
      <c r="BR25" s="696"/>
      <c r="BS25" s="697" t="s">
        <v>121</v>
      </c>
      <c r="BT25" s="697"/>
      <c r="BU25" s="697"/>
      <c r="BV25" s="697"/>
      <c r="BW25" s="697"/>
      <c r="BX25" s="697"/>
      <c r="BY25" s="697"/>
      <c r="BZ25" s="697"/>
      <c r="CA25" s="697"/>
      <c r="CB25" s="737"/>
      <c r="CD25" s="655" t="s">
        <v>282</v>
      </c>
      <c r="CE25" s="656"/>
      <c r="CF25" s="656"/>
      <c r="CG25" s="656"/>
      <c r="CH25" s="656"/>
      <c r="CI25" s="656"/>
      <c r="CJ25" s="656"/>
      <c r="CK25" s="656"/>
      <c r="CL25" s="656"/>
      <c r="CM25" s="656"/>
      <c r="CN25" s="656"/>
      <c r="CO25" s="656"/>
      <c r="CP25" s="656"/>
      <c r="CQ25" s="657"/>
      <c r="CR25" s="658">
        <v>4215224</v>
      </c>
      <c r="CS25" s="671"/>
      <c r="CT25" s="671"/>
      <c r="CU25" s="671"/>
      <c r="CV25" s="671"/>
      <c r="CW25" s="671"/>
      <c r="CX25" s="671"/>
      <c r="CY25" s="672"/>
      <c r="CZ25" s="661">
        <v>13.1</v>
      </c>
      <c r="DA25" s="673"/>
      <c r="DB25" s="673"/>
      <c r="DC25" s="674"/>
      <c r="DD25" s="664">
        <v>3667981</v>
      </c>
      <c r="DE25" s="671"/>
      <c r="DF25" s="671"/>
      <c r="DG25" s="671"/>
      <c r="DH25" s="671"/>
      <c r="DI25" s="671"/>
      <c r="DJ25" s="671"/>
      <c r="DK25" s="672"/>
      <c r="DL25" s="664">
        <v>3501509</v>
      </c>
      <c r="DM25" s="671"/>
      <c r="DN25" s="671"/>
      <c r="DO25" s="671"/>
      <c r="DP25" s="671"/>
      <c r="DQ25" s="671"/>
      <c r="DR25" s="671"/>
      <c r="DS25" s="671"/>
      <c r="DT25" s="671"/>
      <c r="DU25" s="671"/>
      <c r="DV25" s="672"/>
      <c r="DW25" s="661">
        <v>23.2</v>
      </c>
      <c r="DX25" s="673"/>
      <c r="DY25" s="673"/>
      <c r="DZ25" s="673"/>
      <c r="EA25" s="673"/>
      <c r="EB25" s="673"/>
      <c r="EC25" s="685"/>
    </row>
    <row r="26" spans="2:133" ht="11.25" customHeight="1" x14ac:dyDescent="0.15">
      <c r="B26" s="655" t="s">
        <v>283</v>
      </c>
      <c r="C26" s="656"/>
      <c r="D26" s="656"/>
      <c r="E26" s="656"/>
      <c r="F26" s="656"/>
      <c r="G26" s="656"/>
      <c r="H26" s="656"/>
      <c r="I26" s="656"/>
      <c r="J26" s="656"/>
      <c r="K26" s="656"/>
      <c r="L26" s="656"/>
      <c r="M26" s="656"/>
      <c r="N26" s="656"/>
      <c r="O26" s="656"/>
      <c r="P26" s="656"/>
      <c r="Q26" s="657"/>
      <c r="R26" s="658">
        <v>4526</v>
      </c>
      <c r="S26" s="659"/>
      <c r="T26" s="659"/>
      <c r="U26" s="659"/>
      <c r="V26" s="659"/>
      <c r="W26" s="659"/>
      <c r="X26" s="659"/>
      <c r="Y26" s="660"/>
      <c r="Z26" s="696">
        <v>0</v>
      </c>
      <c r="AA26" s="696"/>
      <c r="AB26" s="696"/>
      <c r="AC26" s="696"/>
      <c r="AD26" s="697">
        <v>4526</v>
      </c>
      <c r="AE26" s="697"/>
      <c r="AF26" s="697"/>
      <c r="AG26" s="697"/>
      <c r="AH26" s="697"/>
      <c r="AI26" s="697"/>
      <c r="AJ26" s="697"/>
      <c r="AK26" s="697"/>
      <c r="AL26" s="661">
        <v>0</v>
      </c>
      <c r="AM26" s="662"/>
      <c r="AN26" s="662"/>
      <c r="AO26" s="698"/>
      <c r="AP26" s="655" t="s">
        <v>284</v>
      </c>
      <c r="AQ26" s="735"/>
      <c r="AR26" s="735"/>
      <c r="AS26" s="735"/>
      <c r="AT26" s="735"/>
      <c r="AU26" s="735"/>
      <c r="AV26" s="735"/>
      <c r="AW26" s="735"/>
      <c r="AX26" s="735"/>
      <c r="AY26" s="735"/>
      <c r="AZ26" s="735"/>
      <c r="BA26" s="735"/>
      <c r="BB26" s="735"/>
      <c r="BC26" s="735"/>
      <c r="BD26" s="735"/>
      <c r="BE26" s="735"/>
      <c r="BF26" s="736"/>
      <c r="BG26" s="658" t="s">
        <v>121</v>
      </c>
      <c r="BH26" s="659"/>
      <c r="BI26" s="659"/>
      <c r="BJ26" s="659"/>
      <c r="BK26" s="659"/>
      <c r="BL26" s="659"/>
      <c r="BM26" s="659"/>
      <c r="BN26" s="660"/>
      <c r="BO26" s="696" t="s">
        <v>121</v>
      </c>
      <c r="BP26" s="696"/>
      <c r="BQ26" s="696"/>
      <c r="BR26" s="696"/>
      <c r="BS26" s="697" t="s">
        <v>121</v>
      </c>
      <c r="BT26" s="697"/>
      <c r="BU26" s="697"/>
      <c r="BV26" s="697"/>
      <c r="BW26" s="697"/>
      <c r="BX26" s="697"/>
      <c r="BY26" s="697"/>
      <c r="BZ26" s="697"/>
      <c r="CA26" s="697"/>
      <c r="CB26" s="737"/>
      <c r="CD26" s="655" t="s">
        <v>285</v>
      </c>
      <c r="CE26" s="656"/>
      <c r="CF26" s="656"/>
      <c r="CG26" s="656"/>
      <c r="CH26" s="656"/>
      <c r="CI26" s="656"/>
      <c r="CJ26" s="656"/>
      <c r="CK26" s="656"/>
      <c r="CL26" s="656"/>
      <c r="CM26" s="656"/>
      <c r="CN26" s="656"/>
      <c r="CO26" s="656"/>
      <c r="CP26" s="656"/>
      <c r="CQ26" s="657"/>
      <c r="CR26" s="658">
        <v>2312369</v>
      </c>
      <c r="CS26" s="659"/>
      <c r="CT26" s="659"/>
      <c r="CU26" s="659"/>
      <c r="CV26" s="659"/>
      <c r="CW26" s="659"/>
      <c r="CX26" s="659"/>
      <c r="CY26" s="660"/>
      <c r="CZ26" s="661">
        <v>7.2</v>
      </c>
      <c r="DA26" s="673"/>
      <c r="DB26" s="673"/>
      <c r="DC26" s="674"/>
      <c r="DD26" s="664">
        <v>2163731</v>
      </c>
      <c r="DE26" s="659"/>
      <c r="DF26" s="659"/>
      <c r="DG26" s="659"/>
      <c r="DH26" s="659"/>
      <c r="DI26" s="659"/>
      <c r="DJ26" s="659"/>
      <c r="DK26" s="660"/>
      <c r="DL26" s="664" t="s">
        <v>121</v>
      </c>
      <c r="DM26" s="659"/>
      <c r="DN26" s="659"/>
      <c r="DO26" s="659"/>
      <c r="DP26" s="659"/>
      <c r="DQ26" s="659"/>
      <c r="DR26" s="659"/>
      <c r="DS26" s="659"/>
      <c r="DT26" s="659"/>
      <c r="DU26" s="659"/>
      <c r="DV26" s="660"/>
      <c r="DW26" s="661" t="s">
        <v>121</v>
      </c>
      <c r="DX26" s="673"/>
      <c r="DY26" s="673"/>
      <c r="DZ26" s="673"/>
      <c r="EA26" s="673"/>
      <c r="EB26" s="673"/>
      <c r="EC26" s="685"/>
    </row>
    <row r="27" spans="2:133" ht="11.25" customHeight="1" x14ac:dyDescent="0.15">
      <c r="B27" s="655" t="s">
        <v>286</v>
      </c>
      <c r="C27" s="656"/>
      <c r="D27" s="656"/>
      <c r="E27" s="656"/>
      <c r="F27" s="656"/>
      <c r="G27" s="656"/>
      <c r="H27" s="656"/>
      <c r="I27" s="656"/>
      <c r="J27" s="656"/>
      <c r="K27" s="656"/>
      <c r="L27" s="656"/>
      <c r="M27" s="656"/>
      <c r="N27" s="656"/>
      <c r="O27" s="656"/>
      <c r="P27" s="656"/>
      <c r="Q27" s="657"/>
      <c r="R27" s="658">
        <v>161377</v>
      </c>
      <c r="S27" s="659"/>
      <c r="T27" s="659"/>
      <c r="U27" s="659"/>
      <c r="V27" s="659"/>
      <c r="W27" s="659"/>
      <c r="X27" s="659"/>
      <c r="Y27" s="660"/>
      <c r="Z27" s="696">
        <v>0.5</v>
      </c>
      <c r="AA27" s="696"/>
      <c r="AB27" s="696"/>
      <c r="AC27" s="696"/>
      <c r="AD27" s="697" t="s">
        <v>121</v>
      </c>
      <c r="AE27" s="697"/>
      <c r="AF27" s="697"/>
      <c r="AG27" s="697"/>
      <c r="AH27" s="697"/>
      <c r="AI27" s="697"/>
      <c r="AJ27" s="697"/>
      <c r="AK27" s="697"/>
      <c r="AL27" s="661" t="s">
        <v>121</v>
      </c>
      <c r="AM27" s="662"/>
      <c r="AN27" s="662"/>
      <c r="AO27" s="698"/>
      <c r="AP27" s="655" t="s">
        <v>287</v>
      </c>
      <c r="AQ27" s="656"/>
      <c r="AR27" s="656"/>
      <c r="AS27" s="656"/>
      <c r="AT27" s="656"/>
      <c r="AU27" s="656"/>
      <c r="AV27" s="656"/>
      <c r="AW27" s="656"/>
      <c r="AX27" s="656"/>
      <c r="AY27" s="656"/>
      <c r="AZ27" s="656"/>
      <c r="BA27" s="656"/>
      <c r="BB27" s="656"/>
      <c r="BC27" s="656"/>
      <c r="BD27" s="656"/>
      <c r="BE27" s="656"/>
      <c r="BF27" s="657"/>
      <c r="BG27" s="658">
        <v>8289607</v>
      </c>
      <c r="BH27" s="659"/>
      <c r="BI27" s="659"/>
      <c r="BJ27" s="659"/>
      <c r="BK27" s="659"/>
      <c r="BL27" s="659"/>
      <c r="BM27" s="659"/>
      <c r="BN27" s="660"/>
      <c r="BO27" s="696">
        <v>100</v>
      </c>
      <c r="BP27" s="696"/>
      <c r="BQ27" s="696"/>
      <c r="BR27" s="696"/>
      <c r="BS27" s="697" t="s">
        <v>121</v>
      </c>
      <c r="BT27" s="697"/>
      <c r="BU27" s="697"/>
      <c r="BV27" s="697"/>
      <c r="BW27" s="697"/>
      <c r="BX27" s="697"/>
      <c r="BY27" s="697"/>
      <c r="BZ27" s="697"/>
      <c r="CA27" s="697"/>
      <c r="CB27" s="737"/>
      <c r="CD27" s="655" t="s">
        <v>288</v>
      </c>
      <c r="CE27" s="656"/>
      <c r="CF27" s="656"/>
      <c r="CG27" s="656"/>
      <c r="CH27" s="656"/>
      <c r="CI27" s="656"/>
      <c r="CJ27" s="656"/>
      <c r="CK27" s="656"/>
      <c r="CL27" s="656"/>
      <c r="CM27" s="656"/>
      <c r="CN27" s="656"/>
      <c r="CO27" s="656"/>
      <c r="CP27" s="656"/>
      <c r="CQ27" s="657"/>
      <c r="CR27" s="658">
        <v>13099800</v>
      </c>
      <c r="CS27" s="671"/>
      <c r="CT27" s="671"/>
      <c r="CU27" s="671"/>
      <c r="CV27" s="671"/>
      <c r="CW27" s="671"/>
      <c r="CX27" s="671"/>
      <c r="CY27" s="672"/>
      <c r="CZ27" s="661">
        <v>40.700000000000003</v>
      </c>
      <c r="DA27" s="673"/>
      <c r="DB27" s="673"/>
      <c r="DC27" s="674"/>
      <c r="DD27" s="664">
        <v>4181549</v>
      </c>
      <c r="DE27" s="671"/>
      <c r="DF27" s="671"/>
      <c r="DG27" s="671"/>
      <c r="DH27" s="671"/>
      <c r="DI27" s="671"/>
      <c r="DJ27" s="671"/>
      <c r="DK27" s="672"/>
      <c r="DL27" s="664">
        <v>3294574</v>
      </c>
      <c r="DM27" s="671"/>
      <c r="DN27" s="671"/>
      <c r="DO27" s="671"/>
      <c r="DP27" s="671"/>
      <c r="DQ27" s="671"/>
      <c r="DR27" s="671"/>
      <c r="DS27" s="671"/>
      <c r="DT27" s="671"/>
      <c r="DU27" s="671"/>
      <c r="DV27" s="672"/>
      <c r="DW27" s="661">
        <v>21.8</v>
      </c>
      <c r="DX27" s="673"/>
      <c r="DY27" s="673"/>
      <c r="DZ27" s="673"/>
      <c r="EA27" s="673"/>
      <c r="EB27" s="673"/>
      <c r="EC27" s="685"/>
    </row>
    <row r="28" spans="2:133" ht="11.25" customHeight="1" x14ac:dyDescent="0.15">
      <c r="B28" s="655" t="s">
        <v>289</v>
      </c>
      <c r="C28" s="656"/>
      <c r="D28" s="656"/>
      <c r="E28" s="656"/>
      <c r="F28" s="656"/>
      <c r="G28" s="656"/>
      <c r="H28" s="656"/>
      <c r="I28" s="656"/>
      <c r="J28" s="656"/>
      <c r="K28" s="656"/>
      <c r="L28" s="656"/>
      <c r="M28" s="656"/>
      <c r="N28" s="656"/>
      <c r="O28" s="656"/>
      <c r="P28" s="656"/>
      <c r="Q28" s="657"/>
      <c r="R28" s="658">
        <v>271282</v>
      </c>
      <c r="S28" s="659"/>
      <c r="T28" s="659"/>
      <c r="U28" s="659"/>
      <c r="V28" s="659"/>
      <c r="W28" s="659"/>
      <c r="X28" s="659"/>
      <c r="Y28" s="660"/>
      <c r="Z28" s="696">
        <v>0.8</v>
      </c>
      <c r="AA28" s="696"/>
      <c r="AB28" s="696"/>
      <c r="AC28" s="696"/>
      <c r="AD28" s="697">
        <v>3918</v>
      </c>
      <c r="AE28" s="697"/>
      <c r="AF28" s="697"/>
      <c r="AG28" s="697"/>
      <c r="AH28" s="697"/>
      <c r="AI28" s="697"/>
      <c r="AJ28" s="697"/>
      <c r="AK28" s="697"/>
      <c r="AL28" s="661">
        <v>0</v>
      </c>
      <c r="AM28" s="662"/>
      <c r="AN28" s="662"/>
      <c r="AO28" s="698"/>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96"/>
      <c r="BP28" s="696"/>
      <c r="BQ28" s="696"/>
      <c r="BR28" s="696"/>
      <c r="BS28" s="664"/>
      <c r="BT28" s="659"/>
      <c r="BU28" s="659"/>
      <c r="BV28" s="659"/>
      <c r="BW28" s="659"/>
      <c r="BX28" s="659"/>
      <c r="BY28" s="659"/>
      <c r="BZ28" s="659"/>
      <c r="CA28" s="659"/>
      <c r="CB28" s="695"/>
      <c r="CD28" s="655" t="s">
        <v>290</v>
      </c>
      <c r="CE28" s="656"/>
      <c r="CF28" s="656"/>
      <c r="CG28" s="656"/>
      <c r="CH28" s="656"/>
      <c r="CI28" s="656"/>
      <c r="CJ28" s="656"/>
      <c r="CK28" s="656"/>
      <c r="CL28" s="656"/>
      <c r="CM28" s="656"/>
      <c r="CN28" s="656"/>
      <c r="CO28" s="656"/>
      <c r="CP28" s="656"/>
      <c r="CQ28" s="657"/>
      <c r="CR28" s="658">
        <v>2283127</v>
      </c>
      <c r="CS28" s="659"/>
      <c r="CT28" s="659"/>
      <c r="CU28" s="659"/>
      <c r="CV28" s="659"/>
      <c r="CW28" s="659"/>
      <c r="CX28" s="659"/>
      <c r="CY28" s="660"/>
      <c r="CZ28" s="661">
        <v>7.1</v>
      </c>
      <c r="DA28" s="673"/>
      <c r="DB28" s="673"/>
      <c r="DC28" s="674"/>
      <c r="DD28" s="664">
        <v>2116950</v>
      </c>
      <c r="DE28" s="659"/>
      <c r="DF28" s="659"/>
      <c r="DG28" s="659"/>
      <c r="DH28" s="659"/>
      <c r="DI28" s="659"/>
      <c r="DJ28" s="659"/>
      <c r="DK28" s="660"/>
      <c r="DL28" s="664">
        <v>2116950</v>
      </c>
      <c r="DM28" s="659"/>
      <c r="DN28" s="659"/>
      <c r="DO28" s="659"/>
      <c r="DP28" s="659"/>
      <c r="DQ28" s="659"/>
      <c r="DR28" s="659"/>
      <c r="DS28" s="659"/>
      <c r="DT28" s="659"/>
      <c r="DU28" s="659"/>
      <c r="DV28" s="660"/>
      <c r="DW28" s="661">
        <v>14</v>
      </c>
      <c r="DX28" s="673"/>
      <c r="DY28" s="673"/>
      <c r="DZ28" s="673"/>
      <c r="EA28" s="673"/>
      <c r="EB28" s="673"/>
      <c r="EC28" s="685"/>
    </row>
    <row r="29" spans="2:133" ht="11.25" customHeight="1" x14ac:dyDescent="0.15">
      <c r="B29" s="655" t="s">
        <v>291</v>
      </c>
      <c r="C29" s="656"/>
      <c r="D29" s="656"/>
      <c r="E29" s="656"/>
      <c r="F29" s="656"/>
      <c r="G29" s="656"/>
      <c r="H29" s="656"/>
      <c r="I29" s="656"/>
      <c r="J29" s="656"/>
      <c r="K29" s="656"/>
      <c r="L29" s="656"/>
      <c r="M29" s="656"/>
      <c r="N29" s="656"/>
      <c r="O29" s="656"/>
      <c r="P29" s="656"/>
      <c r="Q29" s="657"/>
      <c r="R29" s="658">
        <v>109193</v>
      </c>
      <c r="S29" s="659"/>
      <c r="T29" s="659"/>
      <c r="U29" s="659"/>
      <c r="V29" s="659"/>
      <c r="W29" s="659"/>
      <c r="X29" s="659"/>
      <c r="Y29" s="660"/>
      <c r="Z29" s="696">
        <v>0.3</v>
      </c>
      <c r="AA29" s="696"/>
      <c r="AB29" s="696"/>
      <c r="AC29" s="696"/>
      <c r="AD29" s="697" t="s">
        <v>121</v>
      </c>
      <c r="AE29" s="697"/>
      <c r="AF29" s="697"/>
      <c r="AG29" s="697"/>
      <c r="AH29" s="697"/>
      <c r="AI29" s="697"/>
      <c r="AJ29" s="697"/>
      <c r="AK29" s="697"/>
      <c r="AL29" s="661" t="s">
        <v>121</v>
      </c>
      <c r="AM29" s="662"/>
      <c r="AN29" s="662"/>
      <c r="AO29" s="698"/>
      <c r="AP29" s="639"/>
      <c r="AQ29" s="640"/>
      <c r="AR29" s="640"/>
      <c r="AS29" s="640"/>
      <c r="AT29" s="640"/>
      <c r="AU29" s="640"/>
      <c r="AV29" s="640"/>
      <c r="AW29" s="640"/>
      <c r="AX29" s="640"/>
      <c r="AY29" s="640"/>
      <c r="AZ29" s="640"/>
      <c r="BA29" s="640"/>
      <c r="BB29" s="640"/>
      <c r="BC29" s="640"/>
      <c r="BD29" s="640"/>
      <c r="BE29" s="640"/>
      <c r="BF29" s="641"/>
      <c r="BG29" s="658"/>
      <c r="BH29" s="659"/>
      <c r="BI29" s="659"/>
      <c r="BJ29" s="659"/>
      <c r="BK29" s="659"/>
      <c r="BL29" s="659"/>
      <c r="BM29" s="659"/>
      <c r="BN29" s="660"/>
      <c r="BO29" s="696"/>
      <c r="BP29" s="696"/>
      <c r="BQ29" s="696"/>
      <c r="BR29" s="696"/>
      <c r="BS29" s="697"/>
      <c r="BT29" s="697"/>
      <c r="BU29" s="697"/>
      <c r="BV29" s="697"/>
      <c r="BW29" s="697"/>
      <c r="BX29" s="697"/>
      <c r="BY29" s="697"/>
      <c r="BZ29" s="697"/>
      <c r="CA29" s="697"/>
      <c r="CB29" s="737"/>
      <c r="CD29" s="677" t="s">
        <v>292</v>
      </c>
      <c r="CE29" s="678"/>
      <c r="CF29" s="655" t="s">
        <v>66</v>
      </c>
      <c r="CG29" s="656"/>
      <c r="CH29" s="656"/>
      <c r="CI29" s="656"/>
      <c r="CJ29" s="656"/>
      <c r="CK29" s="656"/>
      <c r="CL29" s="656"/>
      <c r="CM29" s="656"/>
      <c r="CN29" s="656"/>
      <c r="CO29" s="656"/>
      <c r="CP29" s="656"/>
      <c r="CQ29" s="657"/>
      <c r="CR29" s="658">
        <v>2280621</v>
      </c>
      <c r="CS29" s="671"/>
      <c r="CT29" s="671"/>
      <c r="CU29" s="671"/>
      <c r="CV29" s="671"/>
      <c r="CW29" s="671"/>
      <c r="CX29" s="671"/>
      <c r="CY29" s="672"/>
      <c r="CZ29" s="661">
        <v>7.1</v>
      </c>
      <c r="DA29" s="673"/>
      <c r="DB29" s="673"/>
      <c r="DC29" s="674"/>
      <c r="DD29" s="664">
        <v>2114444</v>
      </c>
      <c r="DE29" s="671"/>
      <c r="DF29" s="671"/>
      <c r="DG29" s="671"/>
      <c r="DH29" s="671"/>
      <c r="DI29" s="671"/>
      <c r="DJ29" s="671"/>
      <c r="DK29" s="672"/>
      <c r="DL29" s="664">
        <v>2114444</v>
      </c>
      <c r="DM29" s="671"/>
      <c r="DN29" s="671"/>
      <c r="DO29" s="671"/>
      <c r="DP29" s="671"/>
      <c r="DQ29" s="671"/>
      <c r="DR29" s="671"/>
      <c r="DS29" s="671"/>
      <c r="DT29" s="671"/>
      <c r="DU29" s="671"/>
      <c r="DV29" s="672"/>
      <c r="DW29" s="661">
        <v>14</v>
      </c>
      <c r="DX29" s="673"/>
      <c r="DY29" s="673"/>
      <c r="DZ29" s="673"/>
      <c r="EA29" s="673"/>
      <c r="EB29" s="673"/>
      <c r="EC29" s="685"/>
    </row>
    <row r="30" spans="2:133" ht="11.25" customHeight="1" x14ac:dyDescent="0.15">
      <c r="B30" s="655" t="s">
        <v>293</v>
      </c>
      <c r="C30" s="656"/>
      <c r="D30" s="656"/>
      <c r="E30" s="656"/>
      <c r="F30" s="656"/>
      <c r="G30" s="656"/>
      <c r="H30" s="656"/>
      <c r="I30" s="656"/>
      <c r="J30" s="656"/>
      <c r="K30" s="656"/>
      <c r="L30" s="656"/>
      <c r="M30" s="656"/>
      <c r="N30" s="656"/>
      <c r="O30" s="656"/>
      <c r="P30" s="656"/>
      <c r="Q30" s="657"/>
      <c r="R30" s="658">
        <v>8853489</v>
      </c>
      <c r="S30" s="659"/>
      <c r="T30" s="659"/>
      <c r="U30" s="659"/>
      <c r="V30" s="659"/>
      <c r="W30" s="659"/>
      <c r="X30" s="659"/>
      <c r="Y30" s="660"/>
      <c r="Z30" s="696">
        <v>27</v>
      </c>
      <c r="AA30" s="696"/>
      <c r="AB30" s="696"/>
      <c r="AC30" s="696"/>
      <c r="AD30" s="697" t="s">
        <v>121</v>
      </c>
      <c r="AE30" s="697"/>
      <c r="AF30" s="697"/>
      <c r="AG30" s="697"/>
      <c r="AH30" s="697"/>
      <c r="AI30" s="697"/>
      <c r="AJ30" s="697"/>
      <c r="AK30" s="697"/>
      <c r="AL30" s="661" t="s">
        <v>121</v>
      </c>
      <c r="AM30" s="662"/>
      <c r="AN30" s="662"/>
      <c r="AO30" s="698"/>
      <c r="AP30" s="710" t="s">
        <v>211</v>
      </c>
      <c r="AQ30" s="711"/>
      <c r="AR30" s="711"/>
      <c r="AS30" s="711"/>
      <c r="AT30" s="711"/>
      <c r="AU30" s="711"/>
      <c r="AV30" s="711"/>
      <c r="AW30" s="711"/>
      <c r="AX30" s="711"/>
      <c r="AY30" s="711"/>
      <c r="AZ30" s="711"/>
      <c r="BA30" s="711"/>
      <c r="BB30" s="711"/>
      <c r="BC30" s="711"/>
      <c r="BD30" s="711"/>
      <c r="BE30" s="711"/>
      <c r="BF30" s="712"/>
      <c r="BG30" s="710" t="s">
        <v>294</v>
      </c>
      <c r="BH30" s="728"/>
      <c r="BI30" s="728"/>
      <c r="BJ30" s="728"/>
      <c r="BK30" s="728"/>
      <c r="BL30" s="728"/>
      <c r="BM30" s="728"/>
      <c r="BN30" s="728"/>
      <c r="BO30" s="728"/>
      <c r="BP30" s="728"/>
      <c r="BQ30" s="729"/>
      <c r="BR30" s="710" t="s">
        <v>295</v>
      </c>
      <c r="BS30" s="728"/>
      <c r="BT30" s="728"/>
      <c r="BU30" s="728"/>
      <c r="BV30" s="728"/>
      <c r="BW30" s="728"/>
      <c r="BX30" s="728"/>
      <c r="BY30" s="728"/>
      <c r="BZ30" s="728"/>
      <c r="CA30" s="728"/>
      <c r="CB30" s="729"/>
      <c r="CD30" s="679"/>
      <c r="CE30" s="680"/>
      <c r="CF30" s="655" t="s">
        <v>296</v>
      </c>
      <c r="CG30" s="656"/>
      <c r="CH30" s="656"/>
      <c r="CI30" s="656"/>
      <c r="CJ30" s="656"/>
      <c r="CK30" s="656"/>
      <c r="CL30" s="656"/>
      <c r="CM30" s="656"/>
      <c r="CN30" s="656"/>
      <c r="CO30" s="656"/>
      <c r="CP30" s="656"/>
      <c r="CQ30" s="657"/>
      <c r="CR30" s="658">
        <v>2093010</v>
      </c>
      <c r="CS30" s="659"/>
      <c r="CT30" s="659"/>
      <c r="CU30" s="659"/>
      <c r="CV30" s="659"/>
      <c r="CW30" s="659"/>
      <c r="CX30" s="659"/>
      <c r="CY30" s="660"/>
      <c r="CZ30" s="661">
        <v>6.5</v>
      </c>
      <c r="DA30" s="673"/>
      <c r="DB30" s="673"/>
      <c r="DC30" s="674"/>
      <c r="DD30" s="664">
        <v>1931464</v>
      </c>
      <c r="DE30" s="659"/>
      <c r="DF30" s="659"/>
      <c r="DG30" s="659"/>
      <c r="DH30" s="659"/>
      <c r="DI30" s="659"/>
      <c r="DJ30" s="659"/>
      <c r="DK30" s="660"/>
      <c r="DL30" s="664">
        <v>1931464</v>
      </c>
      <c r="DM30" s="659"/>
      <c r="DN30" s="659"/>
      <c r="DO30" s="659"/>
      <c r="DP30" s="659"/>
      <c r="DQ30" s="659"/>
      <c r="DR30" s="659"/>
      <c r="DS30" s="659"/>
      <c r="DT30" s="659"/>
      <c r="DU30" s="659"/>
      <c r="DV30" s="660"/>
      <c r="DW30" s="661">
        <v>12.8</v>
      </c>
      <c r="DX30" s="673"/>
      <c r="DY30" s="673"/>
      <c r="DZ30" s="673"/>
      <c r="EA30" s="673"/>
      <c r="EB30" s="673"/>
      <c r="EC30" s="685"/>
    </row>
    <row r="31" spans="2:133" ht="11.25" customHeight="1" x14ac:dyDescent="0.15">
      <c r="B31" s="725" t="s">
        <v>297</v>
      </c>
      <c r="C31" s="726"/>
      <c r="D31" s="726"/>
      <c r="E31" s="726"/>
      <c r="F31" s="726"/>
      <c r="G31" s="726"/>
      <c r="H31" s="726"/>
      <c r="I31" s="726"/>
      <c r="J31" s="726"/>
      <c r="K31" s="726"/>
      <c r="L31" s="726"/>
      <c r="M31" s="726"/>
      <c r="N31" s="726"/>
      <c r="O31" s="726"/>
      <c r="P31" s="726"/>
      <c r="Q31" s="727"/>
      <c r="R31" s="658" t="s">
        <v>121</v>
      </c>
      <c r="S31" s="659"/>
      <c r="T31" s="659"/>
      <c r="U31" s="659"/>
      <c r="V31" s="659"/>
      <c r="W31" s="659"/>
      <c r="X31" s="659"/>
      <c r="Y31" s="660"/>
      <c r="Z31" s="696" t="s">
        <v>121</v>
      </c>
      <c r="AA31" s="696"/>
      <c r="AB31" s="696"/>
      <c r="AC31" s="696"/>
      <c r="AD31" s="697" t="s">
        <v>121</v>
      </c>
      <c r="AE31" s="697"/>
      <c r="AF31" s="697"/>
      <c r="AG31" s="697"/>
      <c r="AH31" s="697"/>
      <c r="AI31" s="697"/>
      <c r="AJ31" s="697"/>
      <c r="AK31" s="697"/>
      <c r="AL31" s="661" t="s">
        <v>121</v>
      </c>
      <c r="AM31" s="662"/>
      <c r="AN31" s="662"/>
      <c r="AO31" s="698"/>
      <c r="AP31" s="730" t="s">
        <v>298</v>
      </c>
      <c r="AQ31" s="731"/>
      <c r="AR31" s="731"/>
      <c r="AS31" s="731"/>
      <c r="AT31" s="732" t="s">
        <v>299</v>
      </c>
      <c r="AU31" s="206"/>
      <c r="AV31" s="206"/>
      <c r="AW31" s="206"/>
      <c r="AX31" s="716" t="s">
        <v>177</v>
      </c>
      <c r="AY31" s="717"/>
      <c r="AZ31" s="717"/>
      <c r="BA31" s="717"/>
      <c r="BB31" s="717"/>
      <c r="BC31" s="717"/>
      <c r="BD31" s="717"/>
      <c r="BE31" s="717"/>
      <c r="BF31" s="718"/>
      <c r="BG31" s="720">
        <v>99.3</v>
      </c>
      <c r="BH31" s="721"/>
      <c r="BI31" s="721"/>
      <c r="BJ31" s="721"/>
      <c r="BK31" s="721"/>
      <c r="BL31" s="721"/>
      <c r="BM31" s="722">
        <v>98</v>
      </c>
      <c r="BN31" s="721"/>
      <c r="BO31" s="721"/>
      <c r="BP31" s="721"/>
      <c r="BQ31" s="723"/>
      <c r="BR31" s="720">
        <v>99</v>
      </c>
      <c r="BS31" s="721"/>
      <c r="BT31" s="721"/>
      <c r="BU31" s="721"/>
      <c r="BV31" s="721"/>
      <c r="BW31" s="721"/>
      <c r="BX31" s="722">
        <v>97.7</v>
      </c>
      <c r="BY31" s="721"/>
      <c r="BZ31" s="721"/>
      <c r="CA31" s="721"/>
      <c r="CB31" s="723"/>
      <c r="CD31" s="679"/>
      <c r="CE31" s="680"/>
      <c r="CF31" s="655" t="s">
        <v>300</v>
      </c>
      <c r="CG31" s="656"/>
      <c r="CH31" s="656"/>
      <c r="CI31" s="656"/>
      <c r="CJ31" s="656"/>
      <c r="CK31" s="656"/>
      <c r="CL31" s="656"/>
      <c r="CM31" s="656"/>
      <c r="CN31" s="656"/>
      <c r="CO31" s="656"/>
      <c r="CP31" s="656"/>
      <c r="CQ31" s="657"/>
      <c r="CR31" s="658">
        <v>187611</v>
      </c>
      <c r="CS31" s="671"/>
      <c r="CT31" s="671"/>
      <c r="CU31" s="671"/>
      <c r="CV31" s="671"/>
      <c r="CW31" s="671"/>
      <c r="CX31" s="671"/>
      <c r="CY31" s="672"/>
      <c r="CZ31" s="661">
        <v>0.6</v>
      </c>
      <c r="DA31" s="673"/>
      <c r="DB31" s="673"/>
      <c r="DC31" s="674"/>
      <c r="DD31" s="664">
        <v>182980</v>
      </c>
      <c r="DE31" s="671"/>
      <c r="DF31" s="671"/>
      <c r="DG31" s="671"/>
      <c r="DH31" s="671"/>
      <c r="DI31" s="671"/>
      <c r="DJ31" s="671"/>
      <c r="DK31" s="672"/>
      <c r="DL31" s="664">
        <v>182980</v>
      </c>
      <c r="DM31" s="671"/>
      <c r="DN31" s="671"/>
      <c r="DO31" s="671"/>
      <c r="DP31" s="671"/>
      <c r="DQ31" s="671"/>
      <c r="DR31" s="671"/>
      <c r="DS31" s="671"/>
      <c r="DT31" s="671"/>
      <c r="DU31" s="671"/>
      <c r="DV31" s="672"/>
      <c r="DW31" s="661">
        <v>1.2</v>
      </c>
      <c r="DX31" s="673"/>
      <c r="DY31" s="673"/>
      <c r="DZ31" s="673"/>
      <c r="EA31" s="673"/>
      <c r="EB31" s="673"/>
      <c r="EC31" s="685"/>
    </row>
    <row r="32" spans="2:133" ht="11.25" customHeight="1" x14ac:dyDescent="0.15">
      <c r="B32" s="655" t="s">
        <v>301</v>
      </c>
      <c r="C32" s="656"/>
      <c r="D32" s="656"/>
      <c r="E32" s="656"/>
      <c r="F32" s="656"/>
      <c r="G32" s="656"/>
      <c r="H32" s="656"/>
      <c r="I32" s="656"/>
      <c r="J32" s="656"/>
      <c r="K32" s="656"/>
      <c r="L32" s="656"/>
      <c r="M32" s="656"/>
      <c r="N32" s="656"/>
      <c r="O32" s="656"/>
      <c r="P32" s="656"/>
      <c r="Q32" s="657"/>
      <c r="R32" s="658">
        <v>4496437</v>
      </c>
      <c r="S32" s="659"/>
      <c r="T32" s="659"/>
      <c r="U32" s="659"/>
      <c r="V32" s="659"/>
      <c r="W32" s="659"/>
      <c r="X32" s="659"/>
      <c r="Y32" s="660"/>
      <c r="Z32" s="696">
        <v>13.7</v>
      </c>
      <c r="AA32" s="696"/>
      <c r="AB32" s="696"/>
      <c r="AC32" s="696"/>
      <c r="AD32" s="697" t="s">
        <v>121</v>
      </c>
      <c r="AE32" s="697"/>
      <c r="AF32" s="697"/>
      <c r="AG32" s="697"/>
      <c r="AH32" s="697"/>
      <c r="AI32" s="697"/>
      <c r="AJ32" s="697"/>
      <c r="AK32" s="697"/>
      <c r="AL32" s="661" t="s">
        <v>121</v>
      </c>
      <c r="AM32" s="662"/>
      <c r="AN32" s="662"/>
      <c r="AO32" s="698"/>
      <c r="AP32" s="699"/>
      <c r="AQ32" s="700"/>
      <c r="AR32" s="700"/>
      <c r="AS32" s="700"/>
      <c r="AT32" s="733"/>
      <c r="AU32" s="202" t="s">
        <v>302</v>
      </c>
      <c r="AX32" s="655" t="s">
        <v>303</v>
      </c>
      <c r="AY32" s="656"/>
      <c r="AZ32" s="656"/>
      <c r="BA32" s="656"/>
      <c r="BB32" s="656"/>
      <c r="BC32" s="656"/>
      <c r="BD32" s="656"/>
      <c r="BE32" s="656"/>
      <c r="BF32" s="657"/>
      <c r="BG32" s="724">
        <v>99.4</v>
      </c>
      <c r="BH32" s="671"/>
      <c r="BI32" s="671"/>
      <c r="BJ32" s="671"/>
      <c r="BK32" s="671"/>
      <c r="BL32" s="671"/>
      <c r="BM32" s="662">
        <v>97.6</v>
      </c>
      <c r="BN32" s="671"/>
      <c r="BO32" s="671"/>
      <c r="BP32" s="671"/>
      <c r="BQ32" s="694"/>
      <c r="BR32" s="724">
        <v>98.8</v>
      </c>
      <c r="BS32" s="671"/>
      <c r="BT32" s="671"/>
      <c r="BU32" s="671"/>
      <c r="BV32" s="671"/>
      <c r="BW32" s="671"/>
      <c r="BX32" s="662">
        <v>97.4</v>
      </c>
      <c r="BY32" s="671"/>
      <c r="BZ32" s="671"/>
      <c r="CA32" s="671"/>
      <c r="CB32" s="694"/>
      <c r="CD32" s="681"/>
      <c r="CE32" s="682"/>
      <c r="CF32" s="655" t="s">
        <v>304</v>
      </c>
      <c r="CG32" s="656"/>
      <c r="CH32" s="656"/>
      <c r="CI32" s="656"/>
      <c r="CJ32" s="656"/>
      <c r="CK32" s="656"/>
      <c r="CL32" s="656"/>
      <c r="CM32" s="656"/>
      <c r="CN32" s="656"/>
      <c r="CO32" s="656"/>
      <c r="CP32" s="656"/>
      <c r="CQ32" s="657"/>
      <c r="CR32" s="658">
        <v>2506</v>
      </c>
      <c r="CS32" s="659"/>
      <c r="CT32" s="659"/>
      <c r="CU32" s="659"/>
      <c r="CV32" s="659"/>
      <c r="CW32" s="659"/>
      <c r="CX32" s="659"/>
      <c r="CY32" s="660"/>
      <c r="CZ32" s="661">
        <v>0</v>
      </c>
      <c r="DA32" s="673"/>
      <c r="DB32" s="673"/>
      <c r="DC32" s="674"/>
      <c r="DD32" s="664">
        <v>2506</v>
      </c>
      <c r="DE32" s="659"/>
      <c r="DF32" s="659"/>
      <c r="DG32" s="659"/>
      <c r="DH32" s="659"/>
      <c r="DI32" s="659"/>
      <c r="DJ32" s="659"/>
      <c r="DK32" s="660"/>
      <c r="DL32" s="664">
        <v>2506</v>
      </c>
      <c r="DM32" s="659"/>
      <c r="DN32" s="659"/>
      <c r="DO32" s="659"/>
      <c r="DP32" s="659"/>
      <c r="DQ32" s="659"/>
      <c r="DR32" s="659"/>
      <c r="DS32" s="659"/>
      <c r="DT32" s="659"/>
      <c r="DU32" s="659"/>
      <c r="DV32" s="660"/>
      <c r="DW32" s="661">
        <v>0</v>
      </c>
      <c r="DX32" s="673"/>
      <c r="DY32" s="673"/>
      <c r="DZ32" s="673"/>
      <c r="EA32" s="673"/>
      <c r="EB32" s="673"/>
      <c r="EC32" s="685"/>
    </row>
    <row r="33" spans="2:133" ht="11.25" customHeight="1" x14ac:dyDescent="0.15">
      <c r="B33" s="655" t="s">
        <v>305</v>
      </c>
      <c r="C33" s="656"/>
      <c r="D33" s="656"/>
      <c r="E33" s="656"/>
      <c r="F33" s="656"/>
      <c r="G33" s="656"/>
      <c r="H33" s="656"/>
      <c r="I33" s="656"/>
      <c r="J33" s="656"/>
      <c r="K33" s="656"/>
      <c r="L33" s="656"/>
      <c r="M33" s="656"/>
      <c r="N33" s="656"/>
      <c r="O33" s="656"/>
      <c r="P33" s="656"/>
      <c r="Q33" s="657"/>
      <c r="R33" s="658">
        <v>111774</v>
      </c>
      <c r="S33" s="659"/>
      <c r="T33" s="659"/>
      <c r="U33" s="659"/>
      <c r="V33" s="659"/>
      <c r="W33" s="659"/>
      <c r="X33" s="659"/>
      <c r="Y33" s="660"/>
      <c r="Z33" s="696">
        <v>0.3</v>
      </c>
      <c r="AA33" s="696"/>
      <c r="AB33" s="696"/>
      <c r="AC33" s="696"/>
      <c r="AD33" s="697">
        <v>104886</v>
      </c>
      <c r="AE33" s="697"/>
      <c r="AF33" s="697"/>
      <c r="AG33" s="697"/>
      <c r="AH33" s="697"/>
      <c r="AI33" s="697"/>
      <c r="AJ33" s="697"/>
      <c r="AK33" s="697"/>
      <c r="AL33" s="661">
        <v>0.7</v>
      </c>
      <c r="AM33" s="662"/>
      <c r="AN33" s="662"/>
      <c r="AO33" s="698"/>
      <c r="AP33" s="701"/>
      <c r="AQ33" s="702"/>
      <c r="AR33" s="702"/>
      <c r="AS33" s="702"/>
      <c r="AT33" s="734"/>
      <c r="AU33" s="207"/>
      <c r="AV33" s="207"/>
      <c r="AW33" s="207"/>
      <c r="AX33" s="639" t="s">
        <v>306</v>
      </c>
      <c r="AY33" s="640"/>
      <c r="AZ33" s="640"/>
      <c r="BA33" s="640"/>
      <c r="BB33" s="640"/>
      <c r="BC33" s="640"/>
      <c r="BD33" s="640"/>
      <c r="BE33" s="640"/>
      <c r="BF33" s="641"/>
      <c r="BG33" s="719">
        <v>99.3</v>
      </c>
      <c r="BH33" s="643"/>
      <c r="BI33" s="643"/>
      <c r="BJ33" s="643"/>
      <c r="BK33" s="643"/>
      <c r="BL33" s="643"/>
      <c r="BM33" s="689">
        <v>98.3</v>
      </c>
      <c r="BN33" s="643"/>
      <c r="BO33" s="643"/>
      <c r="BP33" s="643"/>
      <c r="BQ33" s="706"/>
      <c r="BR33" s="719">
        <v>99</v>
      </c>
      <c r="BS33" s="643"/>
      <c r="BT33" s="643"/>
      <c r="BU33" s="643"/>
      <c r="BV33" s="643"/>
      <c r="BW33" s="643"/>
      <c r="BX33" s="689">
        <v>97.9</v>
      </c>
      <c r="BY33" s="643"/>
      <c r="BZ33" s="643"/>
      <c r="CA33" s="643"/>
      <c r="CB33" s="706"/>
      <c r="CD33" s="655" t="s">
        <v>307</v>
      </c>
      <c r="CE33" s="656"/>
      <c r="CF33" s="656"/>
      <c r="CG33" s="656"/>
      <c r="CH33" s="656"/>
      <c r="CI33" s="656"/>
      <c r="CJ33" s="656"/>
      <c r="CK33" s="656"/>
      <c r="CL33" s="656"/>
      <c r="CM33" s="656"/>
      <c r="CN33" s="656"/>
      <c r="CO33" s="656"/>
      <c r="CP33" s="656"/>
      <c r="CQ33" s="657"/>
      <c r="CR33" s="658">
        <v>9618946</v>
      </c>
      <c r="CS33" s="671"/>
      <c r="CT33" s="671"/>
      <c r="CU33" s="671"/>
      <c r="CV33" s="671"/>
      <c r="CW33" s="671"/>
      <c r="CX33" s="671"/>
      <c r="CY33" s="672"/>
      <c r="CZ33" s="661">
        <v>29.9</v>
      </c>
      <c r="DA33" s="673"/>
      <c r="DB33" s="673"/>
      <c r="DC33" s="674"/>
      <c r="DD33" s="664">
        <v>6417383</v>
      </c>
      <c r="DE33" s="671"/>
      <c r="DF33" s="671"/>
      <c r="DG33" s="671"/>
      <c r="DH33" s="671"/>
      <c r="DI33" s="671"/>
      <c r="DJ33" s="671"/>
      <c r="DK33" s="672"/>
      <c r="DL33" s="664">
        <v>4534216</v>
      </c>
      <c r="DM33" s="671"/>
      <c r="DN33" s="671"/>
      <c r="DO33" s="671"/>
      <c r="DP33" s="671"/>
      <c r="DQ33" s="671"/>
      <c r="DR33" s="671"/>
      <c r="DS33" s="671"/>
      <c r="DT33" s="671"/>
      <c r="DU33" s="671"/>
      <c r="DV33" s="672"/>
      <c r="DW33" s="661">
        <v>30.1</v>
      </c>
      <c r="DX33" s="673"/>
      <c r="DY33" s="673"/>
      <c r="DZ33" s="673"/>
      <c r="EA33" s="673"/>
      <c r="EB33" s="673"/>
      <c r="EC33" s="685"/>
    </row>
    <row r="34" spans="2:133" ht="11.25" customHeight="1" x14ac:dyDescent="0.15">
      <c r="B34" s="655" t="s">
        <v>308</v>
      </c>
      <c r="C34" s="656"/>
      <c r="D34" s="656"/>
      <c r="E34" s="656"/>
      <c r="F34" s="656"/>
      <c r="G34" s="656"/>
      <c r="H34" s="656"/>
      <c r="I34" s="656"/>
      <c r="J34" s="656"/>
      <c r="K34" s="656"/>
      <c r="L34" s="656"/>
      <c r="M34" s="656"/>
      <c r="N34" s="656"/>
      <c r="O34" s="656"/>
      <c r="P34" s="656"/>
      <c r="Q34" s="657"/>
      <c r="R34" s="658">
        <v>351760</v>
      </c>
      <c r="S34" s="659"/>
      <c r="T34" s="659"/>
      <c r="U34" s="659"/>
      <c r="V34" s="659"/>
      <c r="W34" s="659"/>
      <c r="X34" s="659"/>
      <c r="Y34" s="660"/>
      <c r="Z34" s="696">
        <v>1.1000000000000001</v>
      </c>
      <c r="AA34" s="696"/>
      <c r="AB34" s="696"/>
      <c r="AC34" s="696"/>
      <c r="AD34" s="697" t="s">
        <v>121</v>
      </c>
      <c r="AE34" s="697"/>
      <c r="AF34" s="697"/>
      <c r="AG34" s="697"/>
      <c r="AH34" s="697"/>
      <c r="AI34" s="697"/>
      <c r="AJ34" s="697"/>
      <c r="AK34" s="697"/>
      <c r="AL34" s="661" t="s">
        <v>121</v>
      </c>
      <c r="AM34" s="662"/>
      <c r="AN34" s="662"/>
      <c r="AO34" s="698"/>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5" t="s">
        <v>309</v>
      </c>
      <c r="CE34" s="656"/>
      <c r="CF34" s="656"/>
      <c r="CG34" s="656"/>
      <c r="CH34" s="656"/>
      <c r="CI34" s="656"/>
      <c r="CJ34" s="656"/>
      <c r="CK34" s="656"/>
      <c r="CL34" s="656"/>
      <c r="CM34" s="656"/>
      <c r="CN34" s="656"/>
      <c r="CO34" s="656"/>
      <c r="CP34" s="656"/>
      <c r="CQ34" s="657"/>
      <c r="CR34" s="658">
        <v>3951574</v>
      </c>
      <c r="CS34" s="659"/>
      <c r="CT34" s="659"/>
      <c r="CU34" s="659"/>
      <c r="CV34" s="659"/>
      <c r="CW34" s="659"/>
      <c r="CX34" s="659"/>
      <c r="CY34" s="660"/>
      <c r="CZ34" s="661">
        <v>12.3</v>
      </c>
      <c r="DA34" s="673"/>
      <c r="DB34" s="673"/>
      <c r="DC34" s="674"/>
      <c r="DD34" s="664">
        <v>2746209</v>
      </c>
      <c r="DE34" s="659"/>
      <c r="DF34" s="659"/>
      <c r="DG34" s="659"/>
      <c r="DH34" s="659"/>
      <c r="DI34" s="659"/>
      <c r="DJ34" s="659"/>
      <c r="DK34" s="660"/>
      <c r="DL34" s="664">
        <v>1905630</v>
      </c>
      <c r="DM34" s="659"/>
      <c r="DN34" s="659"/>
      <c r="DO34" s="659"/>
      <c r="DP34" s="659"/>
      <c r="DQ34" s="659"/>
      <c r="DR34" s="659"/>
      <c r="DS34" s="659"/>
      <c r="DT34" s="659"/>
      <c r="DU34" s="659"/>
      <c r="DV34" s="660"/>
      <c r="DW34" s="661">
        <v>12.6</v>
      </c>
      <c r="DX34" s="673"/>
      <c r="DY34" s="673"/>
      <c r="DZ34" s="673"/>
      <c r="EA34" s="673"/>
      <c r="EB34" s="673"/>
      <c r="EC34" s="685"/>
    </row>
    <row r="35" spans="2:133" ht="11.25" customHeight="1" x14ac:dyDescent="0.15">
      <c r="B35" s="655" t="s">
        <v>310</v>
      </c>
      <c r="C35" s="656"/>
      <c r="D35" s="656"/>
      <c r="E35" s="656"/>
      <c r="F35" s="656"/>
      <c r="G35" s="656"/>
      <c r="H35" s="656"/>
      <c r="I35" s="656"/>
      <c r="J35" s="656"/>
      <c r="K35" s="656"/>
      <c r="L35" s="656"/>
      <c r="M35" s="656"/>
      <c r="N35" s="656"/>
      <c r="O35" s="656"/>
      <c r="P35" s="656"/>
      <c r="Q35" s="657"/>
      <c r="R35" s="658">
        <v>642405</v>
      </c>
      <c r="S35" s="659"/>
      <c r="T35" s="659"/>
      <c r="U35" s="659"/>
      <c r="V35" s="659"/>
      <c r="W35" s="659"/>
      <c r="X35" s="659"/>
      <c r="Y35" s="660"/>
      <c r="Z35" s="696">
        <v>2</v>
      </c>
      <c r="AA35" s="696"/>
      <c r="AB35" s="696"/>
      <c r="AC35" s="696"/>
      <c r="AD35" s="697" t="s">
        <v>121</v>
      </c>
      <c r="AE35" s="697"/>
      <c r="AF35" s="697"/>
      <c r="AG35" s="697"/>
      <c r="AH35" s="697"/>
      <c r="AI35" s="697"/>
      <c r="AJ35" s="697"/>
      <c r="AK35" s="697"/>
      <c r="AL35" s="661" t="s">
        <v>121</v>
      </c>
      <c r="AM35" s="662"/>
      <c r="AN35" s="662"/>
      <c r="AO35" s="698"/>
      <c r="AP35" s="210"/>
      <c r="AQ35" s="710" t="s">
        <v>311</v>
      </c>
      <c r="AR35" s="711"/>
      <c r="AS35" s="711"/>
      <c r="AT35" s="711"/>
      <c r="AU35" s="711"/>
      <c r="AV35" s="711"/>
      <c r="AW35" s="711"/>
      <c r="AX35" s="711"/>
      <c r="AY35" s="711"/>
      <c r="AZ35" s="711"/>
      <c r="BA35" s="711"/>
      <c r="BB35" s="711"/>
      <c r="BC35" s="711"/>
      <c r="BD35" s="711"/>
      <c r="BE35" s="711"/>
      <c r="BF35" s="712"/>
      <c r="BG35" s="710" t="s">
        <v>312</v>
      </c>
      <c r="BH35" s="711"/>
      <c r="BI35" s="711"/>
      <c r="BJ35" s="711"/>
      <c r="BK35" s="711"/>
      <c r="BL35" s="711"/>
      <c r="BM35" s="711"/>
      <c r="BN35" s="711"/>
      <c r="BO35" s="711"/>
      <c r="BP35" s="711"/>
      <c r="BQ35" s="711"/>
      <c r="BR35" s="711"/>
      <c r="BS35" s="711"/>
      <c r="BT35" s="711"/>
      <c r="BU35" s="711"/>
      <c r="BV35" s="711"/>
      <c r="BW35" s="711"/>
      <c r="BX35" s="711"/>
      <c r="BY35" s="711"/>
      <c r="BZ35" s="711"/>
      <c r="CA35" s="711"/>
      <c r="CB35" s="712"/>
      <c r="CD35" s="655" t="s">
        <v>313</v>
      </c>
      <c r="CE35" s="656"/>
      <c r="CF35" s="656"/>
      <c r="CG35" s="656"/>
      <c r="CH35" s="656"/>
      <c r="CI35" s="656"/>
      <c r="CJ35" s="656"/>
      <c r="CK35" s="656"/>
      <c r="CL35" s="656"/>
      <c r="CM35" s="656"/>
      <c r="CN35" s="656"/>
      <c r="CO35" s="656"/>
      <c r="CP35" s="656"/>
      <c r="CQ35" s="657"/>
      <c r="CR35" s="658">
        <v>405555</v>
      </c>
      <c r="CS35" s="671"/>
      <c r="CT35" s="671"/>
      <c r="CU35" s="671"/>
      <c r="CV35" s="671"/>
      <c r="CW35" s="671"/>
      <c r="CX35" s="671"/>
      <c r="CY35" s="672"/>
      <c r="CZ35" s="661">
        <v>1.3</v>
      </c>
      <c r="DA35" s="673"/>
      <c r="DB35" s="673"/>
      <c r="DC35" s="674"/>
      <c r="DD35" s="664">
        <v>223619</v>
      </c>
      <c r="DE35" s="671"/>
      <c r="DF35" s="671"/>
      <c r="DG35" s="671"/>
      <c r="DH35" s="671"/>
      <c r="DI35" s="671"/>
      <c r="DJ35" s="671"/>
      <c r="DK35" s="672"/>
      <c r="DL35" s="664">
        <v>175224</v>
      </c>
      <c r="DM35" s="671"/>
      <c r="DN35" s="671"/>
      <c r="DO35" s="671"/>
      <c r="DP35" s="671"/>
      <c r="DQ35" s="671"/>
      <c r="DR35" s="671"/>
      <c r="DS35" s="671"/>
      <c r="DT35" s="671"/>
      <c r="DU35" s="671"/>
      <c r="DV35" s="672"/>
      <c r="DW35" s="661">
        <v>1.2</v>
      </c>
      <c r="DX35" s="673"/>
      <c r="DY35" s="673"/>
      <c r="DZ35" s="673"/>
      <c r="EA35" s="673"/>
      <c r="EB35" s="673"/>
      <c r="EC35" s="685"/>
    </row>
    <row r="36" spans="2:133" ht="11.25" customHeight="1" x14ac:dyDescent="0.15">
      <c r="B36" s="655" t="s">
        <v>314</v>
      </c>
      <c r="C36" s="656"/>
      <c r="D36" s="656"/>
      <c r="E36" s="656"/>
      <c r="F36" s="656"/>
      <c r="G36" s="656"/>
      <c r="H36" s="656"/>
      <c r="I36" s="656"/>
      <c r="J36" s="656"/>
      <c r="K36" s="656"/>
      <c r="L36" s="656"/>
      <c r="M36" s="656"/>
      <c r="N36" s="656"/>
      <c r="O36" s="656"/>
      <c r="P36" s="656"/>
      <c r="Q36" s="657"/>
      <c r="R36" s="658">
        <v>497417</v>
      </c>
      <c r="S36" s="659"/>
      <c r="T36" s="659"/>
      <c r="U36" s="659"/>
      <c r="V36" s="659"/>
      <c r="W36" s="659"/>
      <c r="X36" s="659"/>
      <c r="Y36" s="660"/>
      <c r="Z36" s="696">
        <v>1.5</v>
      </c>
      <c r="AA36" s="696"/>
      <c r="AB36" s="696"/>
      <c r="AC36" s="696"/>
      <c r="AD36" s="697" t="s">
        <v>121</v>
      </c>
      <c r="AE36" s="697"/>
      <c r="AF36" s="697"/>
      <c r="AG36" s="697"/>
      <c r="AH36" s="697"/>
      <c r="AI36" s="697"/>
      <c r="AJ36" s="697"/>
      <c r="AK36" s="697"/>
      <c r="AL36" s="661" t="s">
        <v>121</v>
      </c>
      <c r="AM36" s="662"/>
      <c r="AN36" s="662"/>
      <c r="AO36" s="698"/>
      <c r="AP36" s="210"/>
      <c r="AQ36" s="707" t="s">
        <v>315</v>
      </c>
      <c r="AR36" s="708"/>
      <c r="AS36" s="708"/>
      <c r="AT36" s="708"/>
      <c r="AU36" s="708"/>
      <c r="AV36" s="708"/>
      <c r="AW36" s="708"/>
      <c r="AX36" s="708"/>
      <c r="AY36" s="709"/>
      <c r="AZ36" s="713">
        <v>2487930</v>
      </c>
      <c r="BA36" s="714"/>
      <c r="BB36" s="714"/>
      <c r="BC36" s="714"/>
      <c r="BD36" s="714"/>
      <c r="BE36" s="714"/>
      <c r="BF36" s="715"/>
      <c r="BG36" s="716" t="s">
        <v>316</v>
      </c>
      <c r="BH36" s="717"/>
      <c r="BI36" s="717"/>
      <c r="BJ36" s="717"/>
      <c r="BK36" s="717"/>
      <c r="BL36" s="717"/>
      <c r="BM36" s="717"/>
      <c r="BN36" s="717"/>
      <c r="BO36" s="717"/>
      <c r="BP36" s="717"/>
      <c r="BQ36" s="717"/>
      <c r="BR36" s="717"/>
      <c r="BS36" s="717"/>
      <c r="BT36" s="717"/>
      <c r="BU36" s="718"/>
      <c r="BV36" s="713">
        <v>9099</v>
      </c>
      <c r="BW36" s="714"/>
      <c r="BX36" s="714"/>
      <c r="BY36" s="714"/>
      <c r="BZ36" s="714"/>
      <c r="CA36" s="714"/>
      <c r="CB36" s="715"/>
      <c r="CD36" s="655" t="s">
        <v>317</v>
      </c>
      <c r="CE36" s="656"/>
      <c r="CF36" s="656"/>
      <c r="CG36" s="656"/>
      <c r="CH36" s="656"/>
      <c r="CI36" s="656"/>
      <c r="CJ36" s="656"/>
      <c r="CK36" s="656"/>
      <c r="CL36" s="656"/>
      <c r="CM36" s="656"/>
      <c r="CN36" s="656"/>
      <c r="CO36" s="656"/>
      <c r="CP36" s="656"/>
      <c r="CQ36" s="657"/>
      <c r="CR36" s="658">
        <v>2680612</v>
      </c>
      <c r="CS36" s="659"/>
      <c r="CT36" s="659"/>
      <c r="CU36" s="659"/>
      <c r="CV36" s="659"/>
      <c r="CW36" s="659"/>
      <c r="CX36" s="659"/>
      <c r="CY36" s="660"/>
      <c r="CZ36" s="661">
        <v>8.3000000000000007</v>
      </c>
      <c r="DA36" s="673"/>
      <c r="DB36" s="673"/>
      <c r="DC36" s="674"/>
      <c r="DD36" s="664">
        <v>1593865</v>
      </c>
      <c r="DE36" s="659"/>
      <c r="DF36" s="659"/>
      <c r="DG36" s="659"/>
      <c r="DH36" s="659"/>
      <c r="DI36" s="659"/>
      <c r="DJ36" s="659"/>
      <c r="DK36" s="660"/>
      <c r="DL36" s="664">
        <v>944420</v>
      </c>
      <c r="DM36" s="659"/>
      <c r="DN36" s="659"/>
      <c r="DO36" s="659"/>
      <c r="DP36" s="659"/>
      <c r="DQ36" s="659"/>
      <c r="DR36" s="659"/>
      <c r="DS36" s="659"/>
      <c r="DT36" s="659"/>
      <c r="DU36" s="659"/>
      <c r="DV36" s="660"/>
      <c r="DW36" s="661">
        <v>6.3</v>
      </c>
      <c r="DX36" s="673"/>
      <c r="DY36" s="673"/>
      <c r="DZ36" s="673"/>
      <c r="EA36" s="673"/>
      <c r="EB36" s="673"/>
      <c r="EC36" s="685"/>
    </row>
    <row r="37" spans="2:133" ht="11.25" customHeight="1" x14ac:dyDescent="0.15">
      <c r="B37" s="655" t="s">
        <v>318</v>
      </c>
      <c r="C37" s="656"/>
      <c r="D37" s="656"/>
      <c r="E37" s="656"/>
      <c r="F37" s="656"/>
      <c r="G37" s="656"/>
      <c r="H37" s="656"/>
      <c r="I37" s="656"/>
      <c r="J37" s="656"/>
      <c r="K37" s="656"/>
      <c r="L37" s="656"/>
      <c r="M37" s="656"/>
      <c r="N37" s="656"/>
      <c r="O37" s="656"/>
      <c r="P37" s="656"/>
      <c r="Q37" s="657"/>
      <c r="R37" s="658">
        <v>650535</v>
      </c>
      <c r="S37" s="659"/>
      <c r="T37" s="659"/>
      <c r="U37" s="659"/>
      <c r="V37" s="659"/>
      <c r="W37" s="659"/>
      <c r="X37" s="659"/>
      <c r="Y37" s="660"/>
      <c r="Z37" s="696">
        <v>2</v>
      </c>
      <c r="AA37" s="696"/>
      <c r="AB37" s="696"/>
      <c r="AC37" s="696"/>
      <c r="AD37" s="697">
        <v>1293</v>
      </c>
      <c r="AE37" s="697"/>
      <c r="AF37" s="697"/>
      <c r="AG37" s="697"/>
      <c r="AH37" s="697"/>
      <c r="AI37" s="697"/>
      <c r="AJ37" s="697"/>
      <c r="AK37" s="697"/>
      <c r="AL37" s="661">
        <v>0</v>
      </c>
      <c r="AM37" s="662"/>
      <c r="AN37" s="662"/>
      <c r="AO37" s="698"/>
      <c r="AQ37" s="691" t="s">
        <v>319</v>
      </c>
      <c r="AR37" s="692"/>
      <c r="AS37" s="692"/>
      <c r="AT37" s="692"/>
      <c r="AU37" s="692"/>
      <c r="AV37" s="692"/>
      <c r="AW37" s="692"/>
      <c r="AX37" s="692"/>
      <c r="AY37" s="693"/>
      <c r="AZ37" s="658">
        <v>345540</v>
      </c>
      <c r="BA37" s="659"/>
      <c r="BB37" s="659"/>
      <c r="BC37" s="659"/>
      <c r="BD37" s="671"/>
      <c r="BE37" s="671"/>
      <c r="BF37" s="694"/>
      <c r="BG37" s="655" t="s">
        <v>320</v>
      </c>
      <c r="BH37" s="656"/>
      <c r="BI37" s="656"/>
      <c r="BJ37" s="656"/>
      <c r="BK37" s="656"/>
      <c r="BL37" s="656"/>
      <c r="BM37" s="656"/>
      <c r="BN37" s="656"/>
      <c r="BO37" s="656"/>
      <c r="BP37" s="656"/>
      <c r="BQ37" s="656"/>
      <c r="BR37" s="656"/>
      <c r="BS37" s="656"/>
      <c r="BT37" s="656"/>
      <c r="BU37" s="657"/>
      <c r="BV37" s="658">
        <v>-78499</v>
      </c>
      <c r="BW37" s="659"/>
      <c r="BX37" s="659"/>
      <c r="BY37" s="659"/>
      <c r="BZ37" s="659"/>
      <c r="CA37" s="659"/>
      <c r="CB37" s="695"/>
      <c r="CD37" s="655" t="s">
        <v>321</v>
      </c>
      <c r="CE37" s="656"/>
      <c r="CF37" s="656"/>
      <c r="CG37" s="656"/>
      <c r="CH37" s="656"/>
      <c r="CI37" s="656"/>
      <c r="CJ37" s="656"/>
      <c r="CK37" s="656"/>
      <c r="CL37" s="656"/>
      <c r="CM37" s="656"/>
      <c r="CN37" s="656"/>
      <c r="CO37" s="656"/>
      <c r="CP37" s="656"/>
      <c r="CQ37" s="657"/>
      <c r="CR37" s="658">
        <v>672349</v>
      </c>
      <c r="CS37" s="671"/>
      <c r="CT37" s="671"/>
      <c r="CU37" s="671"/>
      <c r="CV37" s="671"/>
      <c r="CW37" s="671"/>
      <c r="CX37" s="671"/>
      <c r="CY37" s="672"/>
      <c r="CZ37" s="661">
        <v>2.1</v>
      </c>
      <c r="DA37" s="673"/>
      <c r="DB37" s="673"/>
      <c r="DC37" s="674"/>
      <c r="DD37" s="664">
        <v>485366</v>
      </c>
      <c r="DE37" s="671"/>
      <c r="DF37" s="671"/>
      <c r="DG37" s="671"/>
      <c r="DH37" s="671"/>
      <c r="DI37" s="671"/>
      <c r="DJ37" s="671"/>
      <c r="DK37" s="672"/>
      <c r="DL37" s="664">
        <v>343357</v>
      </c>
      <c r="DM37" s="671"/>
      <c r="DN37" s="671"/>
      <c r="DO37" s="671"/>
      <c r="DP37" s="671"/>
      <c r="DQ37" s="671"/>
      <c r="DR37" s="671"/>
      <c r="DS37" s="671"/>
      <c r="DT37" s="671"/>
      <c r="DU37" s="671"/>
      <c r="DV37" s="672"/>
      <c r="DW37" s="661">
        <v>2.2999999999999998</v>
      </c>
      <c r="DX37" s="673"/>
      <c r="DY37" s="673"/>
      <c r="DZ37" s="673"/>
      <c r="EA37" s="673"/>
      <c r="EB37" s="673"/>
      <c r="EC37" s="685"/>
    </row>
    <row r="38" spans="2:133" ht="11.25" customHeight="1" x14ac:dyDescent="0.15">
      <c r="B38" s="655" t="s">
        <v>322</v>
      </c>
      <c r="C38" s="656"/>
      <c r="D38" s="656"/>
      <c r="E38" s="656"/>
      <c r="F38" s="656"/>
      <c r="G38" s="656"/>
      <c r="H38" s="656"/>
      <c r="I38" s="656"/>
      <c r="J38" s="656"/>
      <c r="K38" s="656"/>
      <c r="L38" s="656"/>
      <c r="M38" s="656"/>
      <c r="N38" s="656"/>
      <c r="O38" s="656"/>
      <c r="P38" s="656"/>
      <c r="Q38" s="657"/>
      <c r="R38" s="658">
        <v>1394817</v>
      </c>
      <c r="S38" s="659"/>
      <c r="T38" s="659"/>
      <c r="U38" s="659"/>
      <c r="V38" s="659"/>
      <c r="W38" s="659"/>
      <c r="X38" s="659"/>
      <c r="Y38" s="660"/>
      <c r="Z38" s="696">
        <v>4.3</v>
      </c>
      <c r="AA38" s="696"/>
      <c r="AB38" s="696"/>
      <c r="AC38" s="696"/>
      <c r="AD38" s="697" t="s">
        <v>121</v>
      </c>
      <c r="AE38" s="697"/>
      <c r="AF38" s="697"/>
      <c r="AG38" s="697"/>
      <c r="AH38" s="697"/>
      <c r="AI38" s="697"/>
      <c r="AJ38" s="697"/>
      <c r="AK38" s="697"/>
      <c r="AL38" s="661" t="s">
        <v>121</v>
      </c>
      <c r="AM38" s="662"/>
      <c r="AN38" s="662"/>
      <c r="AO38" s="698"/>
      <c r="AQ38" s="691" t="s">
        <v>323</v>
      </c>
      <c r="AR38" s="692"/>
      <c r="AS38" s="692"/>
      <c r="AT38" s="692"/>
      <c r="AU38" s="692"/>
      <c r="AV38" s="692"/>
      <c r="AW38" s="692"/>
      <c r="AX38" s="692"/>
      <c r="AY38" s="693"/>
      <c r="AZ38" s="658">
        <v>11273</v>
      </c>
      <c r="BA38" s="659"/>
      <c r="BB38" s="659"/>
      <c r="BC38" s="659"/>
      <c r="BD38" s="671"/>
      <c r="BE38" s="671"/>
      <c r="BF38" s="694"/>
      <c r="BG38" s="655" t="s">
        <v>324</v>
      </c>
      <c r="BH38" s="656"/>
      <c r="BI38" s="656"/>
      <c r="BJ38" s="656"/>
      <c r="BK38" s="656"/>
      <c r="BL38" s="656"/>
      <c r="BM38" s="656"/>
      <c r="BN38" s="656"/>
      <c r="BO38" s="656"/>
      <c r="BP38" s="656"/>
      <c r="BQ38" s="656"/>
      <c r="BR38" s="656"/>
      <c r="BS38" s="656"/>
      <c r="BT38" s="656"/>
      <c r="BU38" s="657"/>
      <c r="BV38" s="658">
        <v>8002</v>
      </c>
      <c r="BW38" s="659"/>
      <c r="BX38" s="659"/>
      <c r="BY38" s="659"/>
      <c r="BZ38" s="659"/>
      <c r="CA38" s="659"/>
      <c r="CB38" s="695"/>
      <c r="CD38" s="655" t="s">
        <v>325</v>
      </c>
      <c r="CE38" s="656"/>
      <c r="CF38" s="656"/>
      <c r="CG38" s="656"/>
      <c r="CH38" s="656"/>
      <c r="CI38" s="656"/>
      <c r="CJ38" s="656"/>
      <c r="CK38" s="656"/>
      <c r="CL38" s="656"/>
      <c r="CM38" s="656"/>
      <c r="CN38" s="656"/>
      <c r="CO38" s="656"/>
      <c r="CP38" s="656"/>
      <c r="CQ38" s="657"/>
      <c r="CR38" s="658">
        <v>2131117</v>
      </c>
      <c r="CS38" s="659"/>
      <c r="CT38" s="659"/>
      <c r="CU38" s="659"/>
      <c r="CV38" s="659"/>
      <c r="CW38" s="659"/>
      <c r="CX38" s="659"/>
      <c r="CY38" s="660"/>
      <c r="CZ38" s="661">
        <v>6.6</v>
      </c>
      <c r="DA38" s="673"/>
      <c r="DB38" s="673"/>
      <c r="DC38" s="674"/>
      <c r="DD38" s="664">
        <v>1767089</v>
      </c>
      <c r="DE38" s="659"/>
      <c r="DF38" s="659"/>
      <c r="DG38" s="659"/>
      <c r="DH38" s="659"/>
      <c r="DI38" s="659"/>
      <c r="DJ38" s="659"/>
      <c r="DK38" s="660"/>
      <c r="DL38" s="664">
        <v>1508942</v>
      </c>
      <c r="DM38" s="659"/>
      <c r="DN38" s="659"/>
      <c r="DO38" s="659"/>
      <c r="DP38" s="659"/>
      <c r="DQ38" s="659"/>
      <c r="DR38" s="659"/>
      <c r="DS38" s="659"/>
      <c r="DT38" s="659"/>
      <c r="DU38" s="659"/>
      <c r="DV38" s="660"/>
      <c r="DW38" s="661">
        <v>10</v>
      </c>
      <c r="DX38" s="673"/>
      <c r="DY38" s="673"/>
      <c r="DZ38" s="673"/>
      <c r="EA38" s="673"/>
      <c r="EB38" s="673"/>
      <c r="EC38" s="685"/>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96" t="s">
        <v>121</v>
      </c>
      <c r="AA39" s="696"/>
      <c r="AB39" s="696"/>
      <c r="AC39" s="696"/>
      <c r="AD39" s="697" t="s">
        <v>121</v>
      </c>
      <c r="AE39" s="697"/>
      <c r="AF39" s="697"/>
      <c r="AG39" s="697"/>
      <c r="AH39" s="697"/>
      <c r="AI39" s="697"/>
      <c r="AJ39" s="697"/>
      <c r="AK39" s="697"/>
      <c r="AL39" s="661" t="s">
        <v>121</v>
      </c>
      <c r="AM39" s="662"/>
      <c r="AN39" s="662"/>
      <c r="AO39" s="698"/>
      <c r="AQ39" s="691" t="s">
        <v>327</v>
      </c>
      <c r="AR39" s="692"/>
      <c r="AS39" s="692"/>
      <c r="AT39" s="692"/>
      <c r="AU39" s="692"/>
      <c r="AV39" s="692"/>
      <c r="AW39" s="692"/>
      <c r="AX39" s="692"/>
      <c r="AY39" s="693"/>
      <c r="AZ39" s="658" t="s">
        <v>121</v>
      </c>
      <c r="BA39" s="659"/>
      <c r="BB39" s="659"/>
      <c r="BC39" s="659"/>
      <c r="BD39" s="671"/>
      <c r="BE39" s="671"/>
      <c r="BF39" s="694"/>
      <c r="BG39" s="655" t="s">
        <v>328</v>
      </c>
      <c r="BH39" s="656"/>
      <c r="BI39" s="656"/>
      <c r="BJ39" s="656"/>
      <c r="BK39" s="656"/>
      <c r="BL39" s="656"/>
      <c r="BM39" s="656"/>
      <c r="BN39" s="656"/>
      <c r="BO39" s="656"/>
      <c r="BP39" s="656"/>
      <c r="BQ39" s="656"/>
      <c r="BR39" s="656"/>
      <c r="BS39" s="656"/>
      <c r="BT39" s="656"/>
      <c r="BU39" s="657"/>
      <c r="BV39" s="658">
        <v>12861</v>
      </c>
      <c r="BW39" s="659"/>
      <c r="BX39" s="659"/>
      <c r="BY39" s="659"/>
      <c r="BZ39" s="659"/>
      <c r="CA39" s="659"/>
      <c r="CB39" s="695"/>
      <c r="CD39" s="655" t="s">
        <v>329</v>
      </c>
      <c r="CE39" s="656"/>
      <c r="CF39" s="656"/>
      <c r="CG39" s="656"/>
      <c r="CH39" s="656"/>
      <c r="CI39" s="656"/>
      <c r="CJ39" s="656"/>
      <c r="CK39" s="656"/>
      <c r="CL39" s="656"/>
      <c r="CM39" s="656"/>
      <c r="CN39" s="656"/>
      <c r="CO39" s="656"/>
      <c r="CP39" s="656"/>
      <c r="CQ39" s="657"/>
      <c r="CR39" s="658">
        <v>450088</v>
      </c>
      <c r="CS39" s="671"/>
      <c r="CT39" s="671"/>
      <c r="CU39" s="671"/>
      <c r="CV39" s="671"/>
      <c r="CW39" s="671"/>
      <c r="CX39" s="671"/>
      <c r="CY39" s="672"/>
      <c r="CZ39" s="661">
        <v>1.4</v>
      </c>
      <c r="DA39" s="673"/>
      <c r="DB39" s="673"/>
      <c r="DC39" s="674"/>
      <c r="DD39" s="664">
        <v>86601</v>
      </c>
      <c r="DE39" s="671"/>
      <c r="DF39" s="671"/>
      <c r="DG39" s="671"/>
      <c r="DH39" s="671"/>
      <c r="DI39" s="671"/>
      <c r="DJ39" s="671"/>
      <c r="DK39" s="672"/>
      <c r="DL39" s="664" t="s">
        <v>121</v>
      </c>
      <c r="DM39" s="671"/>
      <c r="DN39" s="671"/>
      <c r="DO39" s="671"/>
      <c r="DP39" s="671"/>
      <c r="DQ39" s="671"/>
      <c r="DR39" s="671"/>
      <c r="DS39" s="671"/>
      <c r="DT39" s="671"/>
      <c r="DU39" s="671"/>
      <c r="DV39" s="672"/>
      <c r="DW39" s="661" t="s">
        <v>121</v>
      </c>
      <c r="DX39" s="673"/>
      <c r="DY39" s="673"/>
      <c r="DZ39" s="673"/>
      <c r="EA39" s="673"/>
      <c r="EB39" s="673"/>
      <c r="EC39" s="685"/>
    </row>
    <row r="40" spans="2:133" ht="11.25" customHeight="1" x14ac:dyDescent="0.15">
      <c r="B40" s="655" t="s">
        <v>330</v>
      </c>
      <c r="C40" s="656"/>
      <c r="D40" s="656"/>
      <c r="E40" s="656"/>
      <c r="F40" s="656"/>
      <c r="G40" s="656"/>
      <c r="H40" s="656"/>
      <c r="I40" s="656"/>
      <c r="J40" s="656"/>
      <c r="K40" s="656"/>
      <c r="L40" s="656"/>
      <c r="M40" s="656"/>
      <c r="N40" s="656"/>
      <c r="O40" s="656"/>
      <c r="P40" s="656"/>
      <c r="Q40" s="657"/>
      <c r="R40" s="658">
        <v>57217</v>
      </c>
      <c r="S40" s="659"/>
      <c r="T40" s="659"/>
      <c r="U40" s="659"/>
      <c r="V40" s="659"/>
      <c r="W40" s="659"/>
      <c r="X40" s="659"/>
      <c r="Y40" s="660"/>
      <c r="Z40" s="696">
        <v>0.2</v>
      </c>
      <c r="AA40" s="696"/>
      <c r="AB40" s="696"/>
      <c r="AC40" s="696"/>
      <c r="AD40" s="697" t="s">
        <v>121</v>
      </c>
      <c r="AE40" s="697"/>
      <c r="AF40" s="697"/>
      <c r="AG40" s="697"/>
      <c r="AH40" s="697"/>
      <c r="AI40" s="697"/>
      <c r="AJ40" s="697"/>
      <c r="AK40" s="697"/>
      <c r="AL40" s="661" t="s">
        <v>121</v>
      </c>
      <c r="AM40" s="662"/>
      <c r="AN40" s="662"/>
      <c r="AO40" s="698"/>
      <c r="AQ40" s="691" t="s">
        <v>331</v>
      </c>
      <c r="AR40" s="692"/>
      <c r="AS40" s="692"/>
      <c r="AT40" s="692"/>
      <c r="AU40" s="692"/>
      <c r="AV40" s="692"/>
      <c r="AW40" s="692"/>
      <c r="AX40" s="692"/>
      <c r="AY40" s="693"/>
      <c r="AZ40" s="658" t="s">
        <v>121</v>
      </c>
      <c r="BA40" s="659"/>
      <c r="BB40" s="659"/>
      <c r="BC40" s="659"/>
      <c r="BD40" s="671"/>
      <c r="BE40" s="671"/>
      <c r="BF40" s="694"/>
      <c r="BG40" s="699" t="s">
        <v>332</v>
      </c>
      <c r="BH40" s="700"/>
      <c r="BI40" s="700"/>
      <c r="BJ40" s="700"/>
      <c r="BK40" s="700"/>
      <c r="BL40" s="211"/>
      <c r="BM40" s="656" t="s">
        <v>333</v>
      </c>
      <c r="BN40" s="656"/>
      <c r="BO40" s="656"/>
      <c r="BP40" s="656"/>
      <c r="BQ40" s="656"/>
      <c r="BR40" s="656"/>
      <c r="BS40" s="656"/>
      <c r="BT40" s="656"/>
      <c r="BU40" s="657"/>
      <c r="BV40" s="658">
        <v>84</v>
      </c>
      <c r="BW40" s="659"/>
      <c r="BX40" s="659"/>
      <c r="BY40" s="659"/>
      <c r="BZ40" s="659"/>
      <c r="CA40" s="659"/>
      <c r="CB40" s="695"/>
      <c r="CD40" s="655" t="s">
        <v>334</v>
      </c>
      <c r="CE40" s="656"/>
      <c r="CF40" s="656"/>
      <c r="CG40" s="656"/>
      <c r="CH40" s="656"/>
      <c r="CI40" s="656"/>
      <c r="CJ40" s="656"/>
      <c r="CK40" s="656"/>
      <c r="CL40" s="656"/>
      <c r="CM40" s="656"/>
      <c r="CN40" s="656"/>
      <c r="CO40" s="656"/>
      <c r="CP40" s="656"/>
      <c r="CQ40" s="657"/>
      <c r="CR40" s="658" t="s">
        <v>121</v>
      </c>
      <c r="CS40" s="659"/>
      <c r="CT40" s="659"/>
      <c r="CU40" s="659"/>
      <c r="CV40" s="659"/>
      <c r="CW40" s="659"/>
      <c r="CX40" s="659"/>
      <c r="CY40" s="660"/>
      <c r="CZ40" s="661" t="s">
        <v>121</v>
      </c>
      <c r="DA40" s="673"/>
      <c r="DB40" s="673"/>
      <c r="DC40" s="674"/>
      <c r="DD40" s="664" t="s">
        <v>121</v>
      </c>
      <c r="DE40" s="659"/>
      <c r="DF40" s="659"/>
      <c r="DG40" s="659"/>
      <c r="DH40" s="659"/>
      <c r="DI40" s="659"/>
      <c r="DJ40" s="659"/>
      <c r="DK40" s="660"/>
      <c r="DL40" s="664" t="s">
        <v>121</v>
      </c>
      <c r="DM40" s="659"/>
      <c r="DN40" s="659"/>
      <c r="DO40" s="659"/>
      <c r="DP40" s="659"/>
      <c r="DQ40" s="659"/>
      <c r="DR40" s="659"/>
      <c r="DS40" s="659"/>
      <c r="DT40" s="659"/>
      <c r="DU40" s="659"/>
      <c r="DV40" s="660"/>
      <c r="DW40" s="661" t="s">
        <v>121</v>
      </c>
      <c r="DX40" s="673"/>
      <c r="DY40" s="673"/>
      <c r="DZ40" s="673"/>
      <c r="EA40" s="673"/>
      <c r="EB40" s="673"/>
      <c r="EC40" s="685"/>
    </row>
    <row r="41" spans="2:133" ht="11.25" customHeight="1" x14ac:dyDescent="0.15">
      <c r="B41" s="639" t="s">
        <v>335</v>
      </c>
      <c r="C41" s="640"/>
      <c r="D41" s="640"/>
      <c r="E41" s="640"/>
      <c r="F41" s="640"/>
      <c r="G41" s="640"/>
      <c r="H41" s="640"/>
      <c r="I41" s="640"/>
      <c r="J41" s="640"/>
      <c r="K41" s="640"/>
      <c r="L41" s="640"/>
      <c r="M41" s="640"/>
      <c r="N41" s="640"/>
      <c r="O41" s="640"/>
      <c r="P41" s="640"/>
      <c r="Q41" s="641"/>
      <c r="R41" s="642">
        <v>32771308</v>
      </c>
      <c r="S41" s="683"/>
      <c r="T41" s="683"/>
      <c r="U41" s="683"/>
      <c r="V41" s="683"/>
      <c r="W41" s="683"/>
      <c r="X41" s="683"/>
      <c r="Y41" s="686"/>
      <c r="Z41" s="687">
        <v>100</v>
      </c>
      <c r="AA41" s="687"/>
      <c r="AB41" s="687"/>
      <c r="AC41" s="687"/>
      <c r="AD41" s="688">
        <v>15031676</v>
      </c>
      <c r="AE41" s="688"/>
      <c r="AF41" s="688"/>
      <c r="AG41" s="688"/>
      <c r="AH41" s="688"/>
      <c r="AI41" s="688"/>
      <c r="AJ41" s="688"/>
      <c r="AK41" s="688"/>
      <c r="AL41" s="645">
        <v>100</v>
      </c>
      <c r="AM41" s="689"/>
      <c r="AN41" s="689"/>
      <c r="AO41" s="690"/>
      <c r="AQ41" s="691" t="s">
        <v>336</v>
      </c>
      <c r="AR41" s="692"/>
      <c r="AS41" s="692"/>
      <c r="AT41" s="692"/>
      <c r="AU41" s="692"/>
      <c r="AV41" s="692"/>
      <c r="AW41" s="692"/>
      <c r="AX41" s="692"/>
      <c r="AY41" s="693"/>
      <c r="AZ41" s="658">
        <v>815279</v>
      </c>
      <c r="BA41" s="659"/>
      <c r="BB41" s="659"/>
      <c r="BC41" s="659"/>
      <c r="BD41" s="671"/>
      <c r="BE41" s="671"/>
      <c r="BF41" s="694"/>
      <c r="BG41" s="699"/>
      <c r="BH41" s="700"/>
      <c r="BI41" s="700"/>
      <c r="BJ41" s="700"/>
      <c r="BK41" s="700"/>
      <c r="BL41" s="211"/>
      <c r="BM41" s="656" t="s">
        <v>337</v>
      </c>
      <c r="BN41" s="656"/>
      <c r="BO41" s="656"/>
      <c r="BP41" s="656"/>
      <c r="BQ41" s="656"/>
      <c r="BR41" s="656"/>
      <c r="BS41" s="656"/>
      <c r="BT41" s="656"/>
      <c r="BU41" s="657"/>
      <c r="BV41" s="658" t="s">
        <v>121</v>
      </c>
      <c r="BW41" s="659"/>
      <c r="BX41" s="659"/>
      <c r="BY41" s="659"/>
      <c r="BZ41" s="659"/>
      <c r="CA41" s="659"/>
      <c r="CB41" s="695"/>
      <c r="CD41" s="655" t="s">
        <v>338</v>
      </c>
      <c r="CE41" s="656"/>
      <c r="CF41" s="656"/>
      <c r="CG41" s="656"/>
      <c r="CH41" s="656"/>
      <c r="CI41" s="656"/>
      <c r="CJ41" s="656"/>
      <c r="CK41" s="656"/>
      <c r="CL41" s="656"/>
      <c r="CM41" s="656"/>
      <c r="CN41" s="656"/>
      <c r="CO41" s="656"/>
      <c r="CP41" s="656"/>
      <c r="CQ41" s="657"/>
      <c r="CR41" s="658" t="s">
        <v>121</v>
      </c>
      <c r="CS41" s="671"/>
      <c r="CT41" s="671"/>
      <c r="CU41" s="671"/>
      <c r="CV41" s="671"/>
      <c r="CW41" s="671"/>
      <c r="CX41" s="671"/>
      <c r="CY41" s="672"/>
      <c r="CZ41" s="661" t="s">
        <v>121</v>
      </c>
      <c r="DA41" s="673"/>
      <c r="DB41" s="673"/>
      <c r="DC41" s="674"/>
      <c r="DD41" s="664" t="s">
        <v>121</v>
      </c>
      <c r="DE41" s="671"/>
      <c r="DF41" s="671"/>
      <c r="DG41" s="671"/>
      <c r="DH41" s="671"/>
      <c r="DI41" s="671"/>
      <c r="DJ41" s="671"/>
      <c r="DK41" s="672"/>
      <c r="DL41" s="665"/>
      <c r="DM41" s="666"/>
      <c r="DN41" s="666"/>
      <c r="DO41" s="666"/>
      <c r="DP41" s="666"/>
      <c r="DQ41" s="666"/>
      <c r="DR41" s="666"/>
      <c r="DS41" s="666"/>
      <c r="DT41" s="666"/>
      <c r="DU41" s="666"/>
      <c r="DV41" s="667"/>
      <c r="DW41" s="668"/>
      <c r="DX41" s="669"/>
      <c r="DY41" s="669"/>
      <c r="DZ41" s="669"/>
      <c r="EA41" s="669"/>
      <c r="EB41" s="669"/>
      <c r="EC41" s="670"/>
    </row>
    <row r="42" spans="2:133" ht="11.25" customHeight="1" x14ac:dyDescent="0.15">
      <c r="AQ42" s="703" t="s">
        <v>339</v>
      </c>
      <c r="AR42" s="704"/>
      <c r="AS42" s="704"/>
      <c r="AT42" s="704"/>
      <c r="AU42" s="704"/>
      <c r="AV42" s="704"/>
      <c r="AW42" s="704"/>
      <c r="AX42" s="704"/>
      <c r="AY42" s="705"/>
      <c r="AZ42" s="642">
        <v>1315838</v>
      </c>
      <c r="BA42" s="683"/>
      <c r="BB42" s="683"/>
      <c r="BC42" s="683"/>
      <c r="BD42" s="643"/>
      <c r="BE42" s="643"/>
      <c r="BF42" s="706"/>
      <c r="BG42" s="701"/>
      <c r="BH42" s="702"/>
      <c r="BI42" s="702"/>
      <c r="BJ42" s="702"/>
      <c r="BK42" s="702"/>
      <c r="BL42" s="212"/>
      <c r="BM42" s="640" t="s">
        <v>340</v>
      </c>
      <c r="BN42" s="640"/>
      <c r="BO42" s="640"/>
      <c r="BP42" s="640"/>
      <c r="BQ42" s="640"/>
      <c r="BR42" s="640"/>
      <c r="BS42" s="640"/>
      <c r="BT42" s="640"/>
      <c r="BU42" s="641"/>
      <c r="BV42" s="642">
        <v>352</v>
      </c>
      <c r="BW42" s="683"/>
      <c r="BX42" s="683"/>
      <c r="BY42" s="683"/>
      <c r="BZ42" s="683"/>
      <c r="CA42" s="683"/>
      <c r="CB42" s="684"/>
      <c r="CD42" s="655" t="s">
        <v>341</v>
      </c>
      <c r="CE42" s="656"/>
      <c r="CF42" s="656"/>
      <c r="CG42" s="656"/>
      <c r="CH42" s="656"/>
      <c r="CI42" s="656"/>
      <c r="CJ42" s="656"/>
      <c r="CK42" s="656"/>
      <c r="CL42" s="656"/>
      <c r="CM42" s="656"/>
      <c r="CN42" s="656"/>
      <c r="CO42" s="656"/>
      <c r="CP42" s="656"/>
      <c r="CQ42" s="657"/>
      <c r="CR42" s="658">
        <v>2983083</v>
      </c>
      <c r="CS42" s="671"/>
      <c r="CT42" s="671"/>
      <c r="CU42" s="671"/>
      <c r="CV42" s="671"/>
      <c r="CW42" s="671"/>
      <c r="CX42" s="671"/>
      <c r="CY42" s="672"/>
      <c r="CZ42" s="661">
        <v>9.3000000000000007</v>
      </c>
      <c r="DA42" s="673"/>
      <c r="DB42" s="673"/>
      <c r="DC42" s="674"/>
      <c r="DD42" s="664">
        <v>367173</v>
      </c>
      <c r="DE42" s="671"/>
      <c r="DF42" s="671"/>
      <c r="DG42" s="671"/>
      <c r="DH42" s="671"/>
      <c r="DI42" s="671"/>
      <c r="DJ42" s="671"/>
      <c r="DK42" s="672"/>
      <c r="DL42" s="665"/>
      <c r="DM42" s="666"/>
      <c r="DN42" s="666"/>
      <c r="DO42" s="666"/>
      <c r="DP42" s="666"/>
      <c r="DQ42" s="666"/>
      <c r="DR42" s="666"/>
      <c r="DS42" s="666"/>
      <c r="DT42" s="666"/>
      <c r="DU42" s="666"/>
      <c r="DV42" s="667"/>
      <c r="DW42" s="668"/>
      <c r="DX42" s="669"/>
      <c r="DY42" s="669"/>
      <c r="DZ42" s="669"/>
      <c r="EA42" s="669"/>
      <c r="EB42" s="669"/>
      <c r="EC42" s="670"/>
    </row>
    <row r="43" spans="2:133" ht="11.25" customHeight="1" x14ac:dyDescent="0.15">
      <c r="B43" s="202" t="s">
        <v>342</v>
      </c>
      <c r="CD43" s="655" t="s">
        <v>343</v>
      </c>
      <c r="CE43" s="656"/>
      <c r="CF43" s="656"/>
      <c r="CG43" s="656"/>
      <c r="CH43" s="656"/>
      <c r="CI43" s="656"/>
      <c r="CJ43" s="656"/>
      <c r="CK43" s="656"/>
      <c r="CL43" s="656"/>
      <c r="CM43" s="656"/>
      <c r="CN43" s="656"/>
      <c r="CO43" s="656"/>
      <c r="CP43" s="656"/>
      <c r="CQ43" s="657"/>
      <c r="CR43" s="658">
        <v>147514</v>
      </c>
      <c r="CS43" s="671"/>
      <c r="CT43" s="671"/>
      <c r="CU43" s="671"/>
      <c r="CV43" s="671"/>
      <c r="CW43" s="671"/>
      <c r="CX43" s="671"/>
      <c r="CY43" s="672"/>
      <c r="CZ43" s="661">
        <v>0.5</v>
      </c>
      <c r="DA43" s="673"/>
      <c r="DB43" s="673"/>
      <c r="DC43" s="674"/>
      <c r="DD43" s="664">
        <v>147514</v>
      </c>
      <c r="DE43" s="671"/>
      <c r="DF43" s="671"/>
      <c r="DG43" s="671"/>
      <c r="DH43" s="671"/>
      <c r="DI43" s="671"/>
      <c r="DJ43" s="671"/>
      <c r="DK43" s="672"/>
      <c r="DL43" s="665"/>
      <c r="DM43" s="666"/>
      <c r="DN43" s="666"/>
      <c r="DO43" s="666"/>
      <c r="DP43" s="666"/>
      <c r="DQ43" s="666"/>
      <c r="DR43" s="666"/>
      <c r="DS43" s="666"/>
      <c r="DT43" s="666"/>
      <c r="DU43" s="666"/>
      <c r="DV43" s="667"/>
      <c r="DW43" s="668"/>
      <c r="DX43" s="669"/>
      <c r="DY43" s="669"/>
      <c r="DZ43" s="669"/>
      <c r="EA43" s="669"/>
      <c r="EB43" s="669"/>
      <c r="EC43" s="670"/>
    </row>
    <row r="44" spans="2:133" ht="11.25" customHeight="1" x14ac:dyDescent="0.15">
      <c r="B44" s="675" t="s">
        <v>344</v>
      </c>
      <c r="C44" s="675"/>
      <c r="D44" s="675"/>
      <c r="E44" s="675"/>
      <c r="F44" s="675"/>
      <c r="G44" s="675"/>
      <c r="H44" s="675"/>
      <c r="I44" s="675"/>
      <c r="J44" s="675"/>
      <c r="K44" s="675"/>
      <c r="L44" s="675"/>
      <c r="M44" s="675"/>
      <c r="N44" s="675"/>
      <c r="O44" s="675"/>
      <c r="P44" s="675"/>
      <c r="Q44" s="675"/>
      <c r="R44" s="675"/>
      <c r="S44" s="675"/>
      <c r="T44" s="675"/>
      <c r="U44" s="675"/>
      <c r="V44" s="675"/>
      <c r="W44" s="675"/>
      <c r="X44" s="675"/>
      <c r="Y44" s="675"/>
      <c r="Z44" s="675"/>
      <c r="AA44" s="675"/>
      <c r="AB44" s="675"/>
      <c r="AC44" s="675"/>
      <c r="AD44" s="675"/>
      <c r="AE44" s="675"/>
      <c r="AF44" s="675"/>
      <c r="AG44" s="675"/>
      <c r="AH44" s="675"/>
      <c r="AI44" s="675"/>
      <c r="AJ44" s="675"/>
      <c r="AK44" s="675"/>
      <c r="AL44" s="675"/>
      <c r="AM44" s="675"/>
      <c r="AN44" s="675"/>
      <c r="AO44" s="675"/>
      <c r="AP44" s="675"/>
      <c r="AQ44" s="675"/>
      <c r="AR44" s="675"/>
      <c r="AS44" s="675"/>
      <c r="AT44" s="675"/>
      <c r="AU44" s="675"/>
      <c r="AV44" s="675"/>
      <c r="AW44" s="675"/>
      <c r="AX44" s="675"/>
      <c r="AY44" s="675"/>
      <c r="AZ44" s="675"/>
      <c r="BA44" s="675"/>
      <c r="BB44" s="675"/>
      <c r="BC44" s="675"/>
      <c r="BD44" s="675"/>
      <c r="BE44" s="675"/>
      <c r="BF44" s="675"/>
      <c r="BG44" s="675"/>
      <c r="BH44" s="675"/>
      <c r="BI44" s="675"/>
      <c r="BJ44" s="675"/>
      <c r="BK44" s="675"/>
      <c r="BL44" s="675"/>
      <c r="BM44" s="675"/>
      <c r="BN44" s="675"/>
      <c r="BO44" s="675"/>
      <c r="BP44" s="675"/>
      <c r="BQ44" s="675"/>
      <c r="BR44" s="675"/>
      <c r="BS44" s="675"/>
      <c r="BT44" s="675"/>
      <c r="BU44" s="675"/>
      <c r="BV44" s="675"/>
      <c r="BW44" s="675"/>
      <c r="BX44" s="675"/>
      <c r="BY44" s="675"/>
      <c r="BZ44" s="675"/>
      <c r="CA44" s="675"/>
      <c r="CB44" s="675"/>
      <c r="CC44" s="676"/>
      <c r="CD44" s="677" t="s">
        <v>292</v>
      </c>
      <c r="CE44" s="678"/>
      <c r="CF44" s="655" t="s">
        <v>345</v>
      </c>
      <c r="CG44" s="656"/>
      <c r="CH44" s="656"/>
      <c r="CI44" s="656"/>
      <c r="CJ44" s="656"/>
      <c r="CK44" s="656"/>
      <c r="CL44" s="656"/>
      <c r="CM44" s="656"/>
      <c r="CN44" s="656"/>
      <c r="CO44" s="656"/>
      <c r="CP44" s="656"/>
      <c r="CQ44" s="657"/>
      <c r="CR44" s="658">
        <v>2889809</v>
      </c>
      <c r="CS44" s="659"/>
      <c r="CT44" s="659"/>
      <c r="CU44" s="659"/>
      <c r="CV44" s="659"/>
      <c r="CW44" s="659"/>
      <c r="CX44" s="659"/>
      <c r="CY44" s="660"/>
      <c r="CZ44" s="661">
        <v>9</v>
      </c>
      <c r="DA44" s="662"/>
      <c r="DB44" s="662"/>
      <c r="DC44" s="663"/>
      <c r="DD44" s="664">
        <v>362105</v>
      </c>
      <c r="DE44" s="659"/>
      <c r="DF44" s="659"/>
      <c r="DG44" s="659"/>
      <c r="DH44" s="659"/>
      <c r="DI44" s="659"/>
      <c r="DJ44" s="659"/>
      <c r="DK44" s="660"/>
      <c r="DL44" s="665"/>
      <c r="DM44" s="666"/>
      <c r="DN44" s="666"/>
      <c r="DO44" s="666"/>
      <c r="DP44" s="666"/>
      <c r="DQ44" s="666"/>
      <c r="DR44" s="666"/>
      <c r="DS44" s="666"/>
      <c r="DT44" s="666"/>
      <c r="DU44" s="666"/>
      <c r="DV44" s="667"/>
      <c r="DW44" s="668"/>
      <c r="DX44" s="669"/>
      <c r="DY44" s="669"/>
      <c r="DZ44" s="669"/>
      <c r="EA44" s="669"/>
      <c r="EB44" s="669"/>
      <c r="EC44" s="670"/>
    </row>
    <row r="45" spans="2:133" ht="11.25" customHeight="1" x14ac:dyDescent="0.15">
      <c r="B45" s="675" t="s">
        <v>346</v>
      </c>
      <c r="C45" s="675"/>
      <c r="D45" s="675"/>
      <c r="E45" s="675"/>
      <c r="F45" s="675"/>
      <c r="G45" s="675"/>
      <c r="H45" s="675"/>
      <c r="I45" s="675"/>
      <c r="J45" s="675"/>
      <c r="K45" s="675"/>
      <c r="L45" s="675"/>
      <c r="M45" s="675"/>
      <c r="N45" s="675"/>
      <c r="O45" s="675"/>
      <c r="P45" s="675"/>
      <c r="Q45" s="675"/>
      <c r="R45" s="675"/>
      <c r="S45" s="675"/>
      <c r="T45" s="675"/>
      <c r="U45" s="675"/>
      <c r="V45" s="675"/>
      <c r="W45" s="675"/>
      <c r="X45" s="675"/>
      <c r="Y45" s="675"/>
      <c r="Z45" s="675"/>
      <c r="AA45" s="675"/>
      <c r="AB45" s="675"/>
      <c r="AC45" s="675"/>
      <c r="AD45" s="675"/>
      <c r="AE45" s="675"/>
      <c r="AF45" s="675"/>
      <c r="AG45" s="675"/>
      <c r="AH45" s="675"/>
      <c r="AI45" s="675"/>
      <c r="AJ45" s="675"/>
      <c r="AK45" s="675"/>
      <c r="AL45" s="675"/>
      <c r="AM45" s="675"/>
      <c r="AN45" s="675"/>
      <c r="AO45" s="675"/>
      <c r="AP45" s="675"/>
      <c r="AQ45" s="675"/>
      <c r="AR45" s="675"/>
      <c r="AS45" s="675"/>
      <c r="AT45" s="675"/>
      <c r="AU45" s="675"/>
      <c r="AV45" s="675"/>
      <c r="AW45" s="675"/>
      <c r="AX45" s="675"/>
      <c r="AY45" s="675"/>
      <c r="AZ45" s="675"/>
      <c r="BA45" s="675"/>
      <c r="BB45" s="675"/>
      <c r="BC45" s="675"/>
      <c r="BD45" s="675"/>
      <c r="BE45" s="675"/>
      <c r="BF45" s="675"/>
      <c r="BG45" s="675"/>
      <c r="BH45" s="675"/>
      <c r="BI45" s="675"/>
      <c r="BJ45" s="675"/>
      <c r="BK45" s="675"/>
      <c r="BL45" s="675"/>
      <c r="BM45" s="675"/>
      <c r="BN45" s="675"/>
      <c r="BO45" s="675"/>
      <c r="BP45" s="675"/>
      <c r="BQ45" s="675"/>
      <c r="BR45" s="675"/>
      <c r="BS45" s="675"/>
      <c r="BT45" s="675"/>
      <c r="BU45" s="675"/>
      <c r="BV45" s="675"/>
      <c r="BW45" s="675"/>
      <c r="BX45" s="675"/>
      <c r="BY45" s="675"/>
      <c r="BZ45" s="675"/>
      <c r="CA45" s="675"/>
      <c r="CB45" s="675"/>
      <c r="CC45" s="676"/>
      <c r="CD45" s="679"/>
      <c r="CE45" s="680"/>
      <c r="CF45" s="655" t="s">
        <v>347</v>
      </c>
      <c r="CG45" s="656"/>
      <c r="CH45" s="656"/>
      <c r="CI45" s="656"/>
      <c r="CJ45" s="656"/>
      <c r="CK45" s="656"/>
      <c r="CL45" s="656"/>
      <c r="CM45" s="656"/>
      <c r="CN45" s="656"/>
      <c r="CO45" s="656"/>
      <c r="CP45" s="656"/>
      <c r="CQ45" s="657"/>
      <c r="CR45" s="658">
        <v>1659480</v>
      </c>
      <c r="CS45" s="671"/>
      <c r="CT45" s="671"/>
      <c r="CU45" s="671"/>
      <c r="CV45" s="671"/>
      <c r="CW45" s="671"/>
      <c r="CX45" s="671"/>
      <c r="CY45" s="672"/>
      <c r="CZ45" s="661">
        <v>5.2</v>
      </c>
      <c r="DA45" s="673"/>
      <c r="DB45" s="673"/>
      <c r="DC45" s="674"/>
      <c r="DD45" s="664">
        <v>137514</v>
      </c>
      <c r="DE45" s="671"/>
      <c r="DF45" s="671"/>
      <c r="DG45" s="671"/>
      <c r="DH45" s="671"/>
      <c r="DI45" s="671"/>
      <c r="DJ45" s="671"/>
      <c r="DK45" s="672"/>
      <c r="DL45" s="665"/>
      <c r="DM45" s="666"/>
      <c r="DN45" s="666"/>
      <c r="DO45" s="666"/>
      <c r="DP45" s="666"/>
      <c r="DQ45" s="666"/>
      <c r="DR45" s="666"/>
      <c r="DS45" s="666"/>
      <c r="DT45" s="666"/>
      <c r="DU45" s="666"/>
      <c r="DV45" s="667"/>
      <c r="DW45" s="668"/>
      <c r="DX45" s="669"/>
      <c r="DY45" s="669"/>
      <c r="DZ45" s="669"/>
      <c r="EA45" s="669"/>
      <c r="EB45" s="669"/>
      <c r="EC45" s="670"/>
    </row>
    <row r="46" spans="2:133" ht="11.25" customHeight="1" x14ac:dyDescent="0.15">
      <c r="B46" s="213"/>
      <c r="CD46" s="679"/>
      <c r="CE46" s="680"/>
      <c r="CF46" s="655" t="s">
        <v>348</v>
      </c>
      <c r="CG46" s="656"/>
      <c r="CH46" s="656"/>
      <c r="CI46" s="656"/>
      <c r="CJ46" s="656"/>
      <c r="CK46" s="656"/>
      <c r="CL46" s="656"/>
      <c r="CM46" s="656"/>
      <c r="CN46" s="656"/>
      <c r="CO46" s="656"/>
      <c r="CP46" s="656"/>
      <c r="CQ46" s="657"/>
      <c r="CR46" s="658">
        <v>1230329</v>
      </c>
      <c r="CS46" s="659"/>
      <c r="CT46" s="659"/>
      <c r="CU46" s="659"/>
      <c r="CV46" s="659"/>
      <c r="CW46" s="659"/>
      <c r="CX46" s="659"/>
      <c r="CY46" s="660"/>
      <c r="CZ46" s="661">
        <v>3.8</v>
      </c>
      <c r="DA46" s="662"/>
      <c r="DB46" s="662"/>
      <c r="DC46" s="663"/>
      <c r="DD46" s="664">
        <v>224591</v>
      </c>
      <c r="DE46" s="659"/>
      <c r="DF46" s="659"/>
      <c r="DG46" s="659"/>
      <c r="DH46" s="659"/>
      <c r="DI46" s="659"/>
      <c r="DJ46" s="659"/>
      <c r="DK46" s="660"/>
      <c r="DL46" s="665"/>
      <c r="DM46" s="666"/>
      <c r="DN46" s="666"/>
      <c r="DO46" s="666"/>
      <c r="DP46" s="666"/>
      <c r="DQ46" s="666"/>
      <c r="DR46" s="666"/>
      <c r="DS46" s="666"/>
      <c r="DT46" s="666"/>
      <c r="DU46" s="666"/>
      <c r="DV46" s="667"/>
      <c r="DW46" s="668"/>
      <c r="DX46" s="669"/>
      <c r="DY46" s="669"/>
      <c r="DZ46" s="669"/>
      <c r="EA46" s="669"/>
      <c r="EB46" s="669"/>
      <c r="EC46" s="670"/>
    </row>
    <row r="47" spans="2:133" ht="11.25" customHeight="1" x14ac:dyDescent="0.15">
      <c r="B47" s="213"/>
      <c r="CD47" s="679"/>
      <c r="CE47" s="680"/>
      <c r="CF47" s="655" t="s">
        <v>349</v>
      </c>
      <c r="CG47" s="656"/>
      <c r="CH47" s="656"/>
      <c r="CI47" s="656"/>
      <c r="CJ47" s="656"/>
      <c r="CK47" s="656"/>
      <c r="CL47" s="656"/>
      <c r="CM47" s="656"/>
      <c r="CN47" s="656"/>
      <c r="CO47" s="656"/>
      <c r="CP47" s="656"/>
      <c r="CQ47" s="657"/>
      <c r="CR47" s="658">
        <v>93274</v>
      </c>
      <c r="CS47" s="671"/>
      <c r="CT47" s="671"/>
      <c r="CU47" s="671"/>
      <c r="CV47" s="671"/>
      <c r="CW47" s="671"/>
      <c r="CX47" s="671"/>
      <c r="CY47" s="672"/>
      <c r="CZ47" s="661">
        <v>0.3</v>
      </c>
      <c r="DA47" s="673"/>
      <c r="DB47" s="673"/>
      <c r="DC47" s="674"/>
      <c r="DD47" s="664">
        <v>5068</v>
      </c>
      <c r="DE47" s="671"/>
      <c r="DF47" s="671"/>
      <c r="DG47" s="671"/>
      <c r="DH47" s="671"/>
      <c r="DI47" s="671"/>
      <c r="DJ47" s="671"/>
      <c r="DK47" s="672"/>
      <c r="DL47" s="665"/>
      <c r="DM47" s="666"/>
      <c r="DN47" s="666"/>
      <c r="DO47" s="666"/>
      <c r="DP47" s="666"/>
      <c r="DQ47" s="666"/>
      <c r="DR47" s="666"/>
      <c r="DS47" s="666"/>
      <c r="DT47" s="666"/>
      <c r="DU47" s="666"/>
      <c r="DV47" s="667"/>
      <c r="DW47" s="668"/>
      <c r="DX47" s="669"/>
      <c r="DY47" s="669"/>
      <c r="DZ47" s="669"/>
      <c r="EA47" s="669"/>
      <c r="EB47" s="669"/>
      <c r="EC47" s="670"/>
    </row>
    <row r="48" spans="2:133" x14ac:dyDescent="0.15">
      <c r="B48" s="213"/>
      <c r="CD48" s="681"/>
      <c r="CE48" s="682"/>
      <c r="CF48" s="655" t="s">
        <v>350</v>
      </c>
      <c r="CG48" s="656"/>
      <c r="CH48" s="656"/>
      <c r="CI48" s="656"/>
      <c r="CJ48" s="656"/>
      <c r="CK48" s="656"/>
      <c r="CL48" s="656"/>
      <c r="CM48" s="656"/>
      <c r="CN48" s="656"/>
      <c r="CO48" s="656"/>
      <c r="CP48" s="656"/>
      <c r="CQ48" s="657"/>
      <c r="CR48" s="658" t="s">
        <v>121</v>
      </c>
      <c r="CS48" s="659"/>
      <c r="CT48" s="659"/>
      <c r="CU48" s="659"/>
      <c r="CV48" s="659"/>
      <c r="CW48" s="659"/>
      <c r="CX48" s="659"/>
      <c r="CY48" s="660"/>
      <c r="CZ48" s="661" t="s">
        <v>121</v>
      </c>
      <c r="DA48" s="662"/>
      <c r="DB48" s="662"/>
      <c r="DC48" s="663"/>
      <c r="DD48" s="664" t="s">
        <v>121</v>
      </c>
      <c r="DE48" s="659"/>
      <c r="DF48" s="659"/>
      <c r="DG48" s="659"/>
      <c r="DH48" s="659"/>
      <c r="DI48" s="659"/>
      <c r="DJ48" s="659"/>
      <c r="DK48" s="660"/>
      <c r="DL48" s="665"/>
      <c r="DM48" s="666"/>
      <c r="DN48" s="666"/>
      <c r="DO48" s="666"/>
      <c r="DP48" s="666"/>
      <c r="DQ48" s="666"/>
      <c r="DR48" s="666"/>
      <c r="DS48" s="666"/>
      <c r="DT48" s="666"/>
      <c r="DU48" s="666"/>
      <c r="DV48" s="667"/>
      <c r="DW48" s="668"/>
      <c r="DX48" s="669"/>
      <c r="DY48" s="669"/>
      <c r="DZ48" s="669"/>
      <c r="EA48" s="669"/>
      <c r="EB48" s="669"/>
      <c r="EC48" s="670"/>
    </row>
    <row r="49" spans="2:133" ht="11.25" customHeight="1" x14ac:dyDescent="0.15">
      <c r="B49" s="213"/>
      <c r="CD49" s="639" t="s">
        <v>351</v>
      </c>
      <c r="CE49" s="640"/>
      <c r="CF49" s="640"/>
      <c r="CG49" s="640"/>
      <c r="CH49" s="640"/>
      <c r="CI49" s="640"/>
      <c r="CJ49" s="640"/>
      <c r="CK49" s="640"/>
      <c r="CL49" s="640"/>
      <c r="CM49" s="640"/>
      <c r="CN49" s="640"/>
      <c r="CO49" s="640"/>
      <c r="CP49" s="640"/>
      <c r="CQ49" s="641"/>
      <c r="CR49" s="642">
        <v>32200180</v>
      </c>
      <c r="CS49" s="643"/>
      <c r="CT49" s="643"/>
      <c r="CU49" s="643"/>
      <c r="CV49" s="643"/>
      <c r="CW49" s="643"/>
      <c r="CX49" s="643"/>
      <c r="CY49" s="644"/>
      <c r="CZ49" s="645">
        <v>100</v>
      </c>
      <c r="DA49" s="646"/>
      <c r="DB49" s="646"/>
      <c r="DC49" s="647"/>
      <c r="DD49" s="648">
        <v>16751036</v>
      </c>
      <c r="DE49" s="643"/>
      <c r="DF49" s="643"/>
      <c r="DG49" s="643"/>
      <c r="DH49" s="643"/>
      <c r="DI49" s="643"/>
      <c r="DJ49" s="643"/>
      <c r="DK49" s="644"/>
      <c r="DL49" s="649"/>
      <c r="DM49" s="650"/>
      <c r="DN49" s="650"/>
      <c r="DO49" s="650"/>
      <c r="DP49" s="650"/>
      <c r="DQ49" s="650"/>
      <c r="DR49" s="650"/>
      <c r="DS49" s="650"/>
      <c r="DT49" s="650"/>
      <c r="DU49" s="650"/>
      <c r="DV49" s="651"/>
      <c r="DW49" s="652"/>
      <c r="DX49" s="653"/>
      <c r="DY49" s="653"/>
      <c r="DZ49" s="653"/>
      <c r="EA49" s="653"/>
      <c r="EB49" s="653"/>
      <c r="EC49" s="654"/>
    </row>
  </sheetData>
  <sheetProtection algorithmName="SHA-512" hashValue="C/ngsJLWBi4cc5mYkLD/T9trDQbZgUkZ/D/anXP94gupfqIj2yW0bOHJRdaq5DGk+/R3NffnuLAaiAukuudb5g==" saltValue="AmdUoYz2K/IgkkIgeoJJGA==" spinCount="100000" sheet="1" objects="1" scenarios="1"/>
  <customSheetViews>
    <customSheetView guid="{35BDED3E-7420-4487-AC72-31F3B3A6B333}" showGridLines="0" fitToPage="1" hiddenRows="1" hiddenColumns="1">
      <pageMargins left="0" right="0" top="0.39370078740157483" bottom="0.39370078740157483" header="0.19685039370078741" footer="0.19685039370078741"/>
      <printOptions horizontalCentered="1"/>
      <pageSetup paperSize="9" scale="70" orientation="landscape" r:id="rId1"/>
      <headerFooter alignWithMargins="0">
        <oddFooter>&amp;C&amp;P/&amp;N</oddFooter>
      </headerFooter>
    </customSheetView>
  </customSheetViews>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2"/>
  <headerFooter alignWithMargins="0">
    <oddFooter>&amp;C&amp;P/&amp;N</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K69" sqref="BK69"/>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7" t="s">
        <v>352</v>
      </c>
      <c r="B2" s="1127"/>
      <c r="C2" s="1127"/>
      <c r="D2" s="1127"/>
      <c r="E2" s="1127"/>
      <c r="F2" s="1127"/>
      <c r="G2" s="1127"/>
      <c r="H2" s="1127"/>
      <c r="I2" s="1127"/>
      <c r="J2" s="1127"/>
      <c r="K2" s="1127"/>
      <c r="L2" s="1127"/>
      <c r="M2" s="1127"/>
      <c r="N2" s="1127"/>
      <c r="O2" s="1127"/>
      <c r="P2" s="1127"/>
      <c r="Q2" s="1127"/>
      <c r="R2" s="1127"/>
      <c r="S2" s="1127"/>
      <c r="T2" s="1127"/>
      <c r="U2" s="1127"/>
      <c r="V2" s="1127"/>
      <c r="W2" s="1127"/>
      <c r="X2" s="1127"/>
      <c r="Y2" s="1127"/>
      <c r="Z2" s="1127"/>
      <c r="AA2" s="1127"/>
      <c r="AB2" s="1127"/>
      <c r="AC2" s="1127"/>
      <c r="AD2" s="1127"/>
      <c r="AE2" s="1127"/>
      <c r="AF2" s="1127"/>
      <c r="AG2" s="1127"/>
      <c r="AH2" s="1127"/>
      <c r="AI2" s="1127"/>
      <c r="AJ2" s="1127"/>
      <c r="AK2" s="1127"/>
      <c r="AL2" s="1127"/>
      <c r="AM2" s="1127"/>
      <c r="AN2" s="1127"/>
      <c r="AO2" s="1127"/>
      <c r="AP2" s="1127"/>
      <c r="AQ2" s="1127"/>
      <c r="AR2" s="1127"/>
      <c r="AS2" s="1127"/>
      <c r="AT2" s="1127"/>
      <c r="AU2" s="1127"/>
      <c r="AV2" s="1127"/>
      <c r="AW2" s="1127"/>
      <c r="AX2" s="1127"/>
      <c r="AY2" s="1127"/>
      <c r="AZ2" s="1127"/>
      <c r="BA2" s="1127"/>
      <c r="BB2" s="1127"/>
      <c r="BC2" s="1127"/>
      <c r="BD2" s="1127"/>
      <c r="BE2" s="1127"/>
      <c r="BF2" s="1127"/>
      <c r="BG2" s="1127"/>
      <c r="BH2" s="1127"/>
      <c r="BI2" s="112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8" t="s">
        <v>353</v>
      </c>
      <c r="DK2" s="1129"/>
      <c r="DL2" s="1129"/>
      <c r="DM2" s="1129"/>
      <c r="DN2" s="1129"/>
      <c r="DO2" s="1130"/>
      <c r="DP2" s="216"/>
      <c r="DQ2" s="1128" t="s">
        <v>354</v>
      </c>
      <c r="DR2" s="1129"/>
      <c r="DS2" s="1129"/>
      <c r="DT2" s="1129"/>
      <c r="DU2" s="1129"/>
      <c r="DV2" s="1129"/>
      <c r="DW2" s="1129"/>
      <c r="DX2" s="1129"/>
      <c r="DY2" s="1129"/>
      <c r="DZ2" s="113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6" t="s">
        <v>355</v>
      </c>
      <c r="B4" s="1096"/>
      <c r="C4" s="1096"/>
      <c r="D4" s="1096"/>
      <c r="E4" s="1096"/>
      <c r="F4" s="1096"/>
      <c r="G4" s="1096"/>
      <c r="H4" s="1096"/>
      <c r="I4" s="1096"/>
      <c r="J4" s="1096"/>
      <c r="K4" s="1096"/>
      <c r="L4" s="1096"/>
      <c r="M4" s="1096"/>
      <c r="N4" s="1096"/>
      <c r="O4" s="1096"/>
      <c r="P4" s="1096"/>
      <c r="Q4" s="1096"/>
      <c r="R4" s="1096"/>
      <c r="S4" s="1096"/>
      <c r="T4" s="1096"/>
      <c r="U4" s="1096"/>
      <c r="V4" s="1096"/>
      <c r="W4" s="1096"/>
      <c r="X4" s="1096"/>
      <c r="Y4" s="1096"/>
      <c r="Z4" s="1096"/>
      <c r="AA4" s="1096"/>
      <c r="AB4" s="1096"/>
      <c r="AC4" s="1096"/>
      <c r="AD4" s="1096"/>
      <c r="AE4" s="1096"/>
      <c r="AF4" s="1096"/>
      <c r="AG4" s="1096"/>
      <c r="AH4" s="1096"/>
      <c r="AI4" s="1096"/>
      <c r="AJ4" s="1096"/>
      <c r="AK4" s="1096"/>
      <c r="AL4" s="1096"/>
      <c r="AM4" s="1096"/>
      <c r="AN4" s="1096"/>
      <c r="AO4" s="1096"/>
      <c r="AP4" s="1096"/>
      <c r="AQ4" s="1096"/>
      <c r="AR4" s="1096"/>
      <c r="AS4" s="1096"/>
      <c r="AT4" s="1096"/>
      <c r="AU4" s="1096"/>
      <c r="AV4" s="1096"/>
      <c r="AW4" s="1096"/>
      <c r="AX4" s="1096"/>
      <c r="AY4" s="1096"/>
      <c r="AZ4" s="220"/>
      <c r="BA4" s="220"/>
      <c r="BB4" s="220"/>
      <c r="BC4" s="220"/>
      <c r="BD4" s="220"/>
      <c r="BE4" s="221"/>
      <c r="BF4" s="221"/>
      <c r="BG4" s="221"/>
      <c r="BH4" s="221"/>
      <c r="BI4" s="221"/>
      <c r="BJ4" s="221"/>
      <c r="BK4" s="221"/>
      <c r="BL4" s="221"/>
      <c r="BM4" s="221"/>
      <c r="BN4" s="221"/>
      <c r="BO4" s="221"/>
      <c r="BP4" s="221"/>
      <c r="BQ4" s="767" t="s">
        <v>356</v>
      </c>
      <c r="BR4" s="767"/>
      <c r="BS4" s="767"/>
      <c r="BT4" s="767"/>
      <c r="BU4" s="767"/>
      <c r="BV4" s="767"/>
      <c r="BW4" s="767"/>
      <c r="BX4" s="767"/>
      <c r="BY4" s="767"/>
      <c r="BZ4" s="767"/>
      <c r="CA4" s="767"/>
      <c r="CB4" s="767"/>
      <c r="CC4" s="767"/>
      <c r="CD4" s="767"/>
      <c r="CE4" s="767"/>
      <c r="CF4" s="767"/>
      <c r="CG4" s="767"/>
      <c r="CH4" s="767"/>
      <c r="CI4" s="767"/>
      <c r="CJ4" s="767"/>
      <c r="CK4" s="767"/>
      <c r="CL4" s="767"/>
      <c r="CM4" s="767"/>
      <c r="CN4" s="767"/>
      <c r="CO4" s="767"/>
      <c r="CP4" s="767"/>
      <c r="CQ4" s="767"/>
      <c r="CR4" s="767"/>
      <c r="CS4" s="767"/>
      <c r="CT4" s="767"/>
      <c r="CU4" s="767"/>
      <c r="CV4" s="767"/>
      <c r="CW4" s="767"/>
      <c r="CX4" s="767"/>
      <c r="CY4" s="767"/>
      <c r="CZ4" s="767"/>
      <c r="DA4" s="767"/>
      <c r="DB4" s="767"/>
      <c r="DC4" s="767"/>
      <c r="DD4" s="767"/>
      <c r="DE4" s="767"/>
      <c r="DF4" s="767"/>
      <c r="DG4" s="767"/>
      <c r="DH4" s="767"/>
      <c r="DI4" s="767"/>
      <c r="DJ4" s="767"/>
      <c r="DK4" s="767"/>
      <c r="DL4" s="767"/>
      <c r="DM4" s="767"/>
      <c r="DN4" s="767"/>
      <c r="DO4" s="767"/>
      <c r="DP4" s="767"/>
      <c r="DQ4" s="767"/>
      <c r="DR4" s="767"/>
      <c r="DS4" s="767"/>
      <c r="DT4" s="767"/>
      <c r="DU4" s="767"/>
      <c r="DV4" s="767"/>
      <c r="DW4" s="767"/>
      <c r="DX4" s="767"/>
      <c r="DY4" s="767"/>
      <c r="DZ4" s="767"/>
      <c r="EA4" s="222"/>
    </row>
    <row r="5" spans="1:131" s="223" customFormat="1" ht="26.25" customHeight="1" x14ac:dyDescent="0.15">
      <c r="A5" s="1032" t="s">
        <v>357</v>
      </c>
      <c r="B5" s="1033"/>
      <c r="C5" s="1033"/>
      <c r="D5" s="1033"/>
      <c r="E5" s="1033"/>
      <c r="F5" s="1033"/>
      <c r="G5" s="1033"/>
      <c r="H5" s="1033"/>
      <c r="I5" s="1033"/>
      <c r="J5" s="1033"/>
      <c r="K5" s="1033"/>
      <c r="L5" s="1033"/>
      <c r="M5" s="1033"/>
      <c r="N5" s="1033"/>
      <c r="O5" s="1033"/>
      <c r="P5" s="1034"/>
      <c r="Q5" s="1038" t="s">
        <v>358</v>
      </c>
      <c r="R5" s="1039"/>
      <c r="S5" s="1039"/>
      <c r="T5" s="1039"/>
      <c r="U5" s="1040"/>
      <c r="V5" s="1038" t="s">
        <v>359</v>
      </c>
      <c r="W5" s="1039"/>
      <c r="X5" s="1039"/>
      <c r="Y5" s="1039"/>
      <c r="Z5" s="1040"/>
      <c r="AA5" s="1038" t="s">
        <v>360</v>
      </c>
      <c r="AB5" s="1039"/>
      <c r="AC5" s="1039"/>
      <c r="AD5" s="1039"/>
      <c r="AE5" s="1039"/>
      <c r="AF5" s="1131" t="s">
        <v>361</v>
      </c>
      <c r="AG5" s="1039"/>
      <c r="AH5" s="1039"/>
      <c r="AI5" s="1039"/>
      <c r="AJ5" s="1052"/>
      <c r="AK5" s="1039" t="s">
        <v>362</v>
      </c>
      <c r="AL5" s="1039"/>
      <c r="AM5" s="1039"/>
      <c r="AN5" s="1039"/>
      <c r="AO5" s="1040"/>
      <c r="AP5" s="1038" t="s">
        <v>363</v>
      </c>
      <c r="AQ5" s="1039"/>
      <c r="AR5" s="1039"/>
      <c r="AS5" s="1039"/>
      <c r="AT5" s="1040"/>
      <c r="AU5" s="1038" t="s">
        <v>364</v>
      </c>
      <c r="AV5" s="1039"/>
      <c r="AW5" s="1039"/>
      <c r="AX5" s="1039"/>
      <c r="AY5" s="1052"/>
      <c r="AZ5" s="220"/>
      <c r="BA5" s="220"/>
      <c r="BB5" s="220"/>
      <c r="BC5" s="220"/>
      <c r="BD5" s="220"/>
      <c r="BE5" s="221"/>
      <c r="BF5" s="221"/>
      <c r="BG5" s="221"/>
      <c r="BH5" s="221"/>
      <c r="BI5" s="221"/>
      <c r="BJ5" s="221"/>
      <c r="BK5" s="221"/>
      <c r="BL5" s="221"/>
      <c r="BM5" s="221"/>
      <c r="BN5" s="221"/>
      <c r="BO5" s="221"/>
      <c r="BP5" s="221"/>
      <c r="BQ5" s="1032" t="s">
        <v>365</v>
      </c>
      <c r="BR5" s="1033"/>
      <c r="BS5" s="1033"/>
      <c r="BT5" s="1033"/>
      <c r="BU5" s="1033"/>
      <c r="BV5" s="1033"/>
      <c r="BW5" s="1033"/>
      <c r="BX5" s="1033"/>
      <c r="BY5" s="1033"/>
      <c r="BZ5" s="1033"/>
      <c r="CA5" s="1033"/>
      <c r="CB5" s="1033"/>
      <c r="CC5" s="1033"/>
      <c r="CD5" s="1033"/>
      <c r="CE5" s="1033"/>
      <c r="CF5" s="1033"/>
      <c r="CG5" s="1034"/>
      <c r="CH5" s="1038" t="s">
        <v>366</v>
      </c>
      <c r="CI5" s="1039"/>
      <c r="CJ5" s="1039"/>
      <c r="CK5" s="1039"/>
      <c r="CL5" s="1040"/>
      <c r="CM5" s="1038" t="s">
        <v>367</v>
      </c>
      <c r="CN5" s="1039"/>
      <c r="CO5" s="1039"/>
      <c r="CP5" s="1039"/>
      <c r="CQ5" s="1040"/>
      <c r="CR5" s="1038" t="s">
        <v>368</v>
      </c>
      <c r="CS5" s="1039"/>
      <c r="CT5" s="1039"/>
      <c r="CU5" s="1039"/>
      <c r="CV5" s="1040"/>
      <c r="CW5" s="1038" t="s">
        <v>369</v>
      </c>
      <c r="CX5" s="1039"/>
      <c r="CY5" s="1039"/>
      <c r="CZ5" s="1039"/>
      <c r="DA5" s="1040"/>
      <c r="DB5" s="1038" t="s">
        <v>370</v>
      </c>
      <c r="DC5" s="1039"/>
      <c r="DD5" s="1039"/>
      <c r="DE5" s="1039"/>
      <c r="DF5" s="1040"/>
      <c r="DG5" s="1121" t="s">
        <v>371</v>
      </c>
      <c r="DH5" s="1122"/>
      <c r="DI5" s="1122"/>
      <c r="DJ5" s="1122"/>
      <c r="DK5" s="1123"/>
      <c r="DL5" s="1121" t="s">
        <v>372</v>
      </c>
      <c r="DM5" s="1122"/>
      <c r="DN5" s="1122"/>
      <c r="DO5" s="1122"/>
      <c r="DP5" s="1123"/>
      <c r="DQ5" s="1038" t="s">
        <v>373</v>
      </c>
      <c r="DR5" s="1039"/>
      <c r="DS5" s="1039"/>
      <c r="DT5" s="1039"/>
      <c r="DU5" s="1040"/>
      <c r="DV5" s="1038" t="s">
        <v>364</v>
      </c>
      <c r="DW5" s="1039"/>
      <c r="DX5" s="1039"/>
      <c r="DY5" s="1039"/>
      <c r="DZ5" s="1052"/>
      <c r="EA5" s="222"/>
    </row>
    <row r="6" spans="1:131" s="223" customFormat="1" ht="26.25" customHeight="1" thickBot="1" x14ac:dyDescent="0.2">
      <c r="A6" s="1035"/>
      <c r="B6" s="1036"/>
      <c r="C6" s="1036"/>
      <c r="D6" s="1036"/>
      <c r="E6" s="1036"/>
      <c r="F6" s="1036"/>
      <c r="G6" s="1036"/>
      <c r="H6" s="1036"/>
      <c r="I6" s="1036"/>
      <c r="J6" s="1036"/>
      <c r="K6" s="1036"/>
      <c r="L6" s="1036"/>
      <c r="M6" s="1036"/>
      <c r="N6" s="1036"/>
      <c r="O6" s="1036"/>
      <c r="P6" s="1037"/>
      <c r="Q6" s="1041"/>
      <c r="R6" s="1042"/>
      <c r="S6" s="1042"/>
      <c r="T6" s="1042"/>
      <c r="U6" s="1043"/>
      <c r="V6" s="1041"/>
      <c r="W6" s="1042"/>
      <c r="X6" s="1042"/>
      <c r="Y6" s="1042"/>
      <c r="Z6" s="1043"/>
      <c r="AA6" s="1041"/>
      <c r="AB6" s="1042"/>
      <c r="AC6" s="1042"/>
      <c r="AD6" s="1042"/>
      <c r="AE6" s="1042"/>
      <c r="AF6" s="1132"/>
      <c r="AG6" s="1042"/>
      <c r="AH6" s="1042"/>
      <c r="AI6" s="1042"/>
      <c r="AJ6" s="1053"/>
      <c r="AK6" s="1042"/>
      <c r="AL6" s="1042"/>
      <c r="AM6" s="1042"/>
      <c r="AN6" s="1042"/>
      <c r="AO6" s="1043"/>
      <c r="AP6" s="1041"/>
      <c r="AQ6" s="1042"/>
      <c r="AR6" s="1042"/>
      <c r="AS6" s="1042"/>
      <c r="AT6" s="1043"/>
      <c r="AU6" s="1041"/>
      <c r="AV6" s="1042"/>
      <c r="AW6" s="1042"/>
      <c r="AX6" s="1042"/>
      <c r="AY6" s="1053"/>
      <c r="AZ6" s="220"/>
      <c r="BA6" s="220"/>
      <c r="BB6" s="220"/>
      <c r="BC6" s="220"/>
      <c r="BD6" s="220"/>
      <c r="BE6" s="221"/>
      <c r="BF6" s="221"/>
      <c r="BG6" s="221"/>
      <c r="BH6" s="221"/>
      <c r="BI6" s="221"/>
      <c r="BJ6" s="221"/>
      <c r="BK6" s="221"/>
      <c r="BL6" s="221"/>
      <c r="BM6" s="221"/>
      <c r="BN6" s="221"/>
      <c r="BO6" s="221"/>
      <c r="BP6" s="221"/>
      <c r="BQ6" s="1035"/>
      <c r="BR6" s="1036"/>
      <c r="BS6" s="1036"/>
      <c r="BT6" s="1036"/>
      <c r="BU6" s="1036"/>
      <c r="BV6" s="1036"/>
      <c r="BW6" s="1036"/>
      <c r="BX6" s="1036"/>
      <c r="BY6" s="1036"/>
      <c r="BZ6" s="1036"/>
      <c r="CA6" s="1036"/>
      <c r="CB6" s="1036"/>
      <c r="CC6" s="1036"/>
      <c r="CD6" s="1036"/>
      <c r="CE6" s="1036"/>
      <c r="CF6" s="1036"/>
      <c r="CG6" s="1037"/>
      <c r="CH6" s="1041"/>
      <c r="CI6" s="1042"/>
      <c r="CJ6" s="1042"/>
      <c r="CK6" s="1042"/>
      <c r="CL6" s="1043"/>
      <c r="CM6" s="1041"/>
      <c r="CN6" s="1042"/>
      <c r="CO6" s="1042"/>
      <c r="CP6" s="1042"/>
      <c r="CQ6" s="1043"/>
      <c r="CR6" s="1041"/>
      <c r="CS6" s="1042"/>
      <c r="CT6" s="1042"/>
      <c r="CU6" s="1042"/>
      <c r="CV6" s="1043"/>
      <c r="CW6" s="1041"/>
      <c r="CX6" s="1042"/>
      <c r="CY6" s="1042"/>
      <c r="CZ6" s="1042"/>
      <c r="DA6" s="1043"/>
      <c r="DB6" s="1041"/>
      <c r="DC6" s="1042"/>
      <c r="DD6" s="1042"/>
      <c r="DE6" s="1042"/>
      <c r="DF6" s="1043"/>
      <c r="DG6" s="1124"/>
      <c r="DH6" s="1125"/>
      <c r="DI6" s="1125"/>
      <c r="DJ6" s="1125"/>
      <c r="DK6" s="1126"/>
      <c r="DL6" s="1124"/>
      <c r="DM6" s="1125"/>
      <c r="DN6" s="1125"/>
      <c r="DO6" s="1125"/>
      <c r="DP6" s="1126"/>
      <c r="DQ6" s="1041"/>
      <c r="DR6" s="1042"/>
      <c r="DS6" s="1042"/>
      <c r="DT6" s="1042"/>
      <c r="DU6" s="1043"/>
      <c r="DV6" s="1041"/>
      <c r="DW6" s="1042"/>
      <c r="DX6" s="1042"/>
      <c r="DY6" s="1042"/>
      <c r="DZ6" s="1053"/>
      <c r="EA6" s="222"/>
    </row>
    <row r="7" spans="1:131" s="223" customFormat="1" ht="26.25" customHeight="1" thickTop="1" x14ac:dyDescent="0.15">
      <c r="A7" s="224">
        <v>1</v>
      </c>
      <c r="B7" s="1084" t="s">
        <v>374</v>
      </c>
      <c r="C7" s="1085"/>
      <c r="D7" s="1085"/>
      <c r="E7" s="1085"/>
      <c r="F7" s="1085"/>
      <c r="G7" s="1085"/>
      <c r="H7" s="1085"/>
      <c r="I7" s="1085"/>
      <c r="J7" s="1085"/>
      <c r="K7" s="1085"/>
      <c r="L7" s="1085"/>
      <c r="M7" s="1085"/>
      <c r="N7" s="1085"/>
      <c r="O7" s="1085"/>
      <c r="P7" s="1086"/>
      <c r="Q7" s="1139">
        <v>32759</v>
      </c>
      <c r="R7" s="1140"/>
      <c r="S7" s="1140"/>
      <c r="T7" s="1140"/>
      <c r="U7" s="1140"/>
      <c r="V7" s="1140">
        <v>32189</v>
      </c>
      <c r="W7" s="1140"/>
      <c r="X7" s="1140"/>
      <c r="Y7" s="1140"/>
      <c r="Z7" s="1140"/>
      <c r="AA7" s="1140">
        <v>570</v>
      </c>
      <c r="AB7" s="1140"/>
      <c r="AC7" s="1140"/>
      <c r="AD7" s="1140"/>
      <c r="AE7" s="1141"/>
      <c r="AF7" s="1142">
        <v>482</v>
      </c>
      <c r="AG7" s="1143"/>
      <c r="AH7" s="1143"/>
      <c r="AI7" s="1143"/>
      <c r="AJ7" s="1144"/>
      <c r="AK7" s="1145">
        <v>646</v>
      </c>
      <c r="AL7" s="1146"/>
      <c r="AM7" s="1146"/>
      <c r="AN7" s="1146"/>
      <c r="AO7" s="1146"/>
      <c r="AP7" s="1146">
        <v>29736</v>
      </c>
      <c r="AQ7" s="1146"/>
      <c r="AR7" s="1146"/>
      <c r="AS7" s="1146"/>
      <c r="AT7" s="1146"/>
      <c r="AU7" s="1147"/>
      <c r="AV7" s="1147"/>
      <c r="AW7" s="1147"/>
      <c r="AX7" s="1147"/>
      <c r="AY7" s="1148"/>
      <c r="AZ7" s="220"/>
      <c r="BA7" s="220"/>
      <c r="BB7" s="220"/>
      <c r="BC7" s="220"/>
      <c r="BD7" s="220"/>
      <c r="BE7" s="221"/>
      <c r="BF7" s="221"/>
      <c r="BG7" s="221"/>
      <c r="BH7" s="221"/>
      <c r="BI7" s="221"/>
      <c r="BJ7" s="221"/>
      <c r="BK7" s="221"/>
      <c r="BL7" s="221"/>
      <c r="BM7" s="221"/>
      <c r="BN7" s="221"/>
      <c r="BO7" s="221"/>
      <c r="BP7" s="221"/>
      <c r="BQ7" s="224">
        <v>1</v>
      </c>
      <c r="BR7" s="225"/>
      <c r="BS7" s="1136"/>
      <c r="BT7" s="1137"/>
      <c r="BU7" s="1137"/>
      <c r="BV7" s="1137"/>
      <c r="BW7" s="1137"/>
      <c r="BX7" s="1137"/>
      <c r="BY7" s="1137"/>
      <c r="BZ7" s="1137"/>
      <c r="CA7" s="1137"/>
      <c r="CB7" s="1137"/>
      <c r="CC7" s="1137"/>
      <c r="CD7" s="1137"/>
      <c r="CE7" s="1137"/>
      <c r="CF7" s="1137"/>
      <c r="CG7" s="1149"/>
      <c r="CH7" s="1133"/>
      <c r="CI7" s="1134"/>
      <c r="CJ7" s="1134"/>
      <c r="CK7" s="1134"/>
      <c r="CL7" s="1135"/>
      <c r="CM7" s="1133"/>
      <c r="CN7" s="1134"/>
      <c r="CO7" s="1134"/>
      <c r="CP7" s="1134"/>
      <c r="CQ7" s="1135"/>
      <c r="CR7" s="1133"/>
      <c r="CS7" s="1134"/>
      <c r="CT7" s="1134"/>
      <c r="CU7" s="1134"/>
      <c r="CV7" s="1135"/>
      <c r="CW7" s="1133"/>
      <c r="CX7" s="1134"/>
      <c r="CY7" s="1134"/>
      <c r="CZ7" s="1134"/>
      <c r="DA7" s="1135"/>
      <c r="DB7" s="1133"/>
      <c r="DC7" s="1134"/>
      <c r="DD7" s="1134"/>
      <c r="DE7" s="1134"/>
      <c r="DF7" s="1135"/>
      <c r="DG7" s="1133"/>
      <c r="DH7" s="1134"/>
      <c r="DI7" s="1134"/>
      <c r="DJ7" s="1134"/>
      <c r="DK7" s="1135"/>
      <c r="DL7" s="1133"/>
      <c r="DM7" s="1134"/>
      <c r="DN7" s="1134"/>
      <c r="DO7" s="1134"/>
      <c r="DP7" s="1135"/>
      <c r="DQ7" s="1133"/>
      <c r="DR7" s="1134"/>
      <c r="DS7" s="1134"/>
      <c r="DT7" s="1134"/>
      <c r="DU7" s="1135"/>
      <c r="DV7" s="1136"/>
      <c r="DW7" s="1137"/>
      <c r="DX7" s="1137"/>
      <c r="DY7" s="1137"/>
      <c r="DZ7" s="1138"/>
      <c r="EA7" s="222"/>
    </row>
    <row r="8" spans="1:131" s="223" customFormat="1" ht="26.25" customHeight="1" x14ac:dyDescent="0.15">
      <c r="A8" s="226">
        <v>2</v>
      </c>
      <c r="B8" s="1067" t="s">
        <v>375</v>
      </c>
      <c r="C8" s="1068"/>
      <c r="D8" s="1068"/>
      <c r="E8" s="1068"/>
      <c r="F8" s="1068"/>
      <c r="G8" s="1068"/>
      <c r="H8" s="1068"/>
      <c r="I8" s="1068"/>
      <c r="J8" s="1068"/>
      <c r="K8" s="1068"/>
      <c r="L8" s="1068"/>
      <c r="M8" s="1068"/>
      <c r="N8" s="1068"/>
      <c r="O8" s="1068"/>
      <c r="P8" s="1069"/>
      <c r="Q8" s="1075">
        <v>12</v>
      </c>
      <c r="R8" s="1076"/>
      <c r="S8" s="1076"/>
      <c r="T8" s="1076"/>
      <c r="U8" s="1076"/>
      <c r="V8" s="1076">
        <v>12</v>
      </c>
      <c r="W8" s="1076"/>
      <c r="X8" s="1076"/>
      <c r="Y8" s="1076"/>
      <c r="Z8" s="1076"/>
      <c r="AA8" s="1076">
        <v>0</v>
      </c>
      <c r="AB8" s="1076"/>
      <c r="AC8" s="1076"/>
      <c r="AD8" s="1076"/>
      <c r="AE8" s="1077"/>
      <c r="AF8" s="1072" t="s">
        <v>121</v>
      </c>
      <c r="AG8" s="1073"/>
      <c r="AH8" s="1073"/>
      <c r="AI8" s="1073"/>
      <c r="AJ8" s="1074"/>
      <c r="AK8" s="1117" t="s">
        <v>563</v>
      </c>
      <c r="AL8" s="1118"/>
      <c r="AM8" s="1118"/>
      <c r="AN8" s="1118"/>
      <c r="AO8" s="1118"/>
      <c r="AP8" s="1118" t="s">
        <v>563</v>
      </c>
      <c r="AQ8" s="1118"/>
      <c r="AR8" s="1118"/>
      <c r="AS8" s="1118"/>
      <c r="AT8" s="1118"/>
      <c r="AU8" s="1119"/>
      <c r="AV8" s="1119"/>
      <c r="AW8" s="1119"/>
      <c r="AX8" s="1119"/>
      <c r="AY8" s="1120"/>
      <c r="AZ8" s="220"/>
      <c r="BA8" s="220"/>
      <c r="BB8" s="220"/>
      <c r="BC8" s="220"/>
      <c r="BD8" s="220"/>
      <c r="BE8" s="221"/>
      <c r="BF8" s="221"/>
      <c r="BG8" s="221"/>
      <c r="BH8" s="221"/>
      <c r="BI8" s="221"/>
      <c r="BJ8" s="221"/>
      <c r="BK8" s="221"/>
      <c r="BL8" s="221"/>
      <c r="BM8" s="221"/>
      <c r="BN8" s="221"/>
      <c r="BO8" s="221"/>
      <c r="BP8" s="221"/>
      <c r="BQ8" s="226">
        <v>2</v>
      </c>
      <c r="BR8" s="227"/>
      <c r="BS8" s="1029"/>
      <c r="BT8" s="1030"/>
      <c r="BU8" s="1030"/>
      <c r="BV8" s="1030"/>
      <c r="BW8" s="1030"/>
      <c r="BX8" s="1030"/>
      <c r="BY8" s="1030"/>
      <c r="BZ8" s="1030"/>
      <c r="CA8" s="1030"/>
      <c r="CB8" s="1030"/>
      <c r="CC8" s="1030"/>
      <c r="CD8" s="1030"/>
      <c r="CE8" s="1030"/>
      <c r="CF8" s="1030"/>
      <c r="CG8" s="1051"/>
      <c r="CH8" s="1026"/>
      <c r="CI8" s="1027"/>
      <c r="CJ8" s="1027"/>
      <c r="CK8" s="1027"/>
      <c r="CL8" s="1028"/>
      <c r="CM8" s="1026"/>
      <c r="CN8" s="1027"/>
      <c r="CO8" s="1027"/>
      <c r="CP8" s="1027"/>
      <c r="CQ8" s="1028"/>
      <c r="CR8" s="1026"/>
      <c r="CS8" s="1027"/>
      <c r="CT8" s="1027"/>
      <c r="CU8" s="1027"/>
      <c r="CV8" s="1028"/>
      <c r="CW8" s="1026"/>
      <c r="CX8" s="1027"/>
      <c r="CY8" s="1027"/>
      <c r="CZ8" s="1027"/>
      <c r="DA8" s="1028"/>
      <c r="DB8" s="1026"/>
      <c r="DC8" s="1027"/>
      <c r="DD8" s="1027"/>
      <c r="DE8" s="1027"/>
      <c r="DF8" s="1028"/>
      <c r="DG8" s="1026"/>
      <c r="DH8" s="1027"/>
      <c r="DI8" s="1027"/>
      <c r="DJ8" s="1027"/>
      <c r="DK8" s="1028"/>
      <c r="DL8" s="1026"/>
      <c r="DM8" s="1027"/>
      <c r="DN8" s="1027"/>
      <c r="DO8" s="1027"/>
      <c r="DP8" s="1028"/>
      <c r="DQ8" s="1026"/>
      <c r="DR8" s="1027"/>
      <c r="DS8" s="1027"/>
      <c r="DT8" s="1027"/>
      <c r="DU8" s="1028"/>
      <c r="DV8" s="1029"/>
      <c r="DW8" s="1030"/>
      <c r="DX8" s="1030"/>
      <c r="DY8" s="1030"/>
      <c r="DZ8" s="1031"/>
      <c r="EA8" s="222"/>
    </row>
    <row r="9" spans="1:131" s="223" customFormat="1" ht="26.25" customHeight="1" x14ac:dyDescent="0.15">
      <c r="A9" s="226">
        <v>3</v>
      </c>
      <c r="B9" s="1067" t="s">
        <v>376</v>
      </c>
      <c r="C9" s="1068"/>
      <c r="D9" s="1068"/>
      <c r="E9" s="1068"/>
      <c r="F9" s="1068"/>
      <c r="G9" s="1068"/>
      <c r="H9" s="1068"/>
      <c r="I9" s="1068"/>
      <c r="J9" s="1068"/>
      <c r="K9" s="1068"/>
      <c r="L9" s="1068"/>
      <c r="M9" s="1068"/>
      <c r="N9" s="1068"/>
      <c r="O9" s="1068"/>
      <c r="P9" s="1069"/>
      <c r="Q9" s="1075">
        <v>4</v>
      </c>
      <c r="R9" s="1076"/>
      <c r="S9" s="1076"/>
      <c r="T9" s="1076"/>
      <c r="U9" s="1076"/>
      <c r="V9" s="1076">
        <v>3</v>
      </c>
      <c r="W9" s="1076"/>
      <c r="X9" s="1076"/>
      <c r="Y9" s="1076"/>
      <c r="Z9" s="1076"/>
      <c r="AA9" s="1076">
        <v>1</v>
      </c>
      <c r="AB9" s="1076"/>
      <c r="AC9" s="1076"/>
      <c r="AD9" s="1076"/>
      <c r="AE9" s="1077"/>
      <c r="AF9" s="1072">
        <v>1</v>
      </c>
      <c r="AG9" s="1073"/>
      <c r="AH9" s="1073"/>
      <c r="AI9" s="1073"/>
      <c r="AJ9" s="1074"/>
      <c r="AK9" s="1117">
        <v>0</v>
      </c>
      <c r="AL9" s="1118"/>
      <c r="AM9" s="1118"/>
      <c r="AN9" s="1118"/>
      <c r="AO9" s="1118"/>
      <c r="AP9" s="1118">
        <v>37</v>
      </c>
      <c r="AQ9" s="1118"/>
      <c r="AR9" s="1118"/>
      <c r="AS9" s="1118"/>
      <c r="AT9" s="1118"/>
      <c r="AU9" s="1119"/>
      <c r="AV9" s="1119"/>
      <c r="AW9" s="1119"/>
      <c r="AX9" s="1119"/>
      <c r="AY9" s="1120"/>
      <c r="AZ9" s="220"/>
      <c r="BA9" s="220"/>
      <c r="BB9" s="220"/>
      <c r="BC9" s="220"/>
      <c r="BD9" s="220"/>
      <c r="BE9" s="221"/>
      <c r="BF9" s="221"/>
      <c r="BG9" s="221"/>
      <c r="BH9" s="221"/>
      <c r="BI9" s="221"/>
      <c r="BJ9" s="221"/>
      <c r="BK9" s="221"/>
      <c r="BL9" s="221"/>
      <c r="BM9" s="221"/>
      <c r="BN9" s="221"/>
      <c r="BO9" s="221"/>
      <c r="BP9" s="221"/>
      <c r="BQ9" s="226">
        <v>3</v>
      </c>
      <c r="BR9" s="227"/>
      <c r="BS9" s="1029"/>
      <c r="BT9" s="1030"/>
      <c r="BU9" s="1030"/>
      <c r="BV9" s="1030"/>
      <c r="BW9" s="1030"/>
      <c r="BX9" s="1030"/>
      <c r="BY9" s="1030"/>
      <c r="BZ9" s="1030"/>
      <c r="CA9" s="1030"/>
      <c r="CB9" s="1030"/>
      <c r="CC9" s="1030"/>
      <c r="CD9" s="1030"/>
      <c r="CE9" s="1030"/>
      <c r="CF9" s="1030"/>
      <c r="CG9" s="1051"/>
      <c r="CH9" s="1026"/>
      <c r="CI9" s="1027"/>
      <c r="CJ9" s="1027"/>
      <c r="CK9" s="1027"/>
      <c r="CL9" s="1028"/>
      <c r="CM9" s="1026"/>
      <c r="CN9" s="1027"/>
      <c r="CO9" s="1027"/>
      <c r="CP9" s="1027"/>
      <c r="CQ9" s="1028"/>
      <c r="CR9" s="1026"/>
      <c r="CS9" s="1027"/>
      <c r="CT9" s="1027"/>
      <c r="CU9" s="1027"/>
      <c r="CV9" s="1028"/>
      <c r="CW9" s="1026"/>
      <c r="CX9" s="1027"/>
      <c r="CY9" s="1027"/>
      <c r="CZ9" s="1027"/>
      <c r="DA9" s="1028"/>
      <c r="DB9" s="1026"/>
      <c r="DC9" s="1027"/>
      <c r="DD9" s="1027"/>
      <c r="DE9" s="1027"/>
      <c r="DF9" s="1028"/>
      <c r="DG9" s="1026"/>
      <c r="DH9" s="1027"/>
      <c r="DI9" s="1027"/>
      <c r="DJ9" s="1027"/>
      <c r="DK9" s="1028"/>
      <c r="DL9" s="1026"/>
      <c r="DM9" s="1027"/>
      <c r="DN9" s="1027"/>
      <c r="DO9" s="1027"/>
      <c r="DP9" s="1028"/>
      <c r="DQ9" s="1026"/>
      <c r="DR9" s="1027"/>
      <c r="DS9" s="1027"/>
      <c r="DT9" s="1027"/>
      <c r="DU9" s="1028"/>
      <c r="DV9" s="1029"/>
      <c r="DW9" s="1030"/>
      <c r="DX9" s="1030"/>
      <c r="DY9" s="1030"/>
      <c r="DZ9" s="1031"/>
      <c r="EA9" s="222"/>
    </row>
    <row r="10" spans="1:131" s="223" customFormat="1" ht="26.25" customHeight="1" x14ac:dyDescent="0.15">
      <c r="A10" s="226">
        <v>4</v>
      </c>
      <c r="B10" s="1067"/>
      <c r="C10" s="1068"/>
      <c r="D10" s="1068"/>
      <c r="E10" s="1068"/>
      <c r="F10" s="1068"/>
      <c r="G10" s="1068"/>
      <c r="H10" s="1068"/>
      <c r="I10" s="1068"/>
      <c r="J10" s="1068"/>
      <c r="K10" s="1068"/>
      <c r="L10" s="1068"/>
      <c r="M10" s="1068"/>
      <c r="N10" s="1068"/>
      <c r="O10" s="1068"/>
      <c r="P10" s="1069"/>
      <c r="Q10" s="1075"/>
      <c r="R10" s="1076"/>
      <c r="S10" s="1076"/>
      <c r="T10" s="1076"/>
      <c r="U10" s="1076"/>
      <c r="V10" s="1076"/>
      <c r="W10" s="1076"/>
      <c r="X10" s="1076"/>
      <c r="Y10" s="1076"/>
      <c r="Z10" s="1076"/>
      <c r="AA10" s="1076"/>
      <c r="AB10" s="1076"/>
      <c r="AC10" s="1076"/>
      <c r="AD10" s="1076"/>
      <c r="AE10" s="1077"/>
      <c r="AF10" s="1072"/>
      <c r="AG10" s="1073"/>
      <c r="AH10" s="1073"/>
      <c r="AI10" s="1073"/>
      <c r="AJ10" s="1074"/>
      <c r="AK10" s="1117"/>
      <c r="AL10" s="1118"/>
      <c r="AM10" s="1118"/>
      <c r="AN10" s="1118"/>
      <c r="AO10" s="1118"/>
      <c r="AP10" s="1118"/>
      <c r="AQ10" s="1118"/>
      <c r="AR10" s="1118"/>
      <c r="AS10" s="1118"/>
      <c r="AT10" s="1118"/>
      <c r="AU10" s="1119"/>
      <c r="AV10" s="1119"/>
      <c r="AW10" s="1119"/>
      <c r="AX10" s="1119"/>
      <c r="AY10" s="1120"/>
      <c r="AZ10" s="220"/>
      <c r="BA10" s="220"/>
      <c r="BB10" s="220"/>
      <c r="BC10" s="220"/>
      <c r="BD10" s="220"/>
      <c r="BE10" s="221"/>
      <c r="BF10" s="221"/>
      <c r="BG10" s="221"/>
      <c r="BH10" s="221"/>
      <c r="BI10" s="221"/>
      <c r="BJ10" s="221"/>
      <c r="BK10" s="221"/>
      <c r="BL10" s="221"/>
      <c r="BM10" s="221"/>
      <c r="BN10" s="221"/>
      <c r="BO10" s="221"/>
      <c r="BP10" s="221"/>
      <c r="BQ10" s="226">
        <v>4</v>
      </c>
      <c r="BR10" s="227"/>
      <c r="BS10" s="1029"/>
      <c r="BT10" s="1030"/>
      <c r="BU10" s="1030"/>
      <c r="BV10" s="1030"/>
      <c r="BW10" s="1030"/>
      <c r="BX10" s="1030"/>
      <c r="BY10" s="1030"/>
      <c r="BZ10" s="1030"/>
      <c r="CA10" s="1030"/>
      <c r="CB10" s="1030"/>
      <c r="CC10" s="1030"/>
      <c r="CD10" s="1030"/>
      <c r="CE10" s="1030"/>
      <c r="CF10" s="1030"/>
      <c r="CG10" s="1051"/>
      <c r="CH10" s="1026"/>
      <c r="CI10" s="1027"/>
      <c r="CJ10" s="1027"/>
      <c r="CK10" s="1027"/>
      <c r="CL10" s="1028"/>
      <c r="CM10" s="1026"/>
      <c r="CN10" s="1027"/>
      <c r="CO10" s="1027"/>
      <c r="CP10" s="1027"/>
      <c r="CQ10" s="1028"/>
      <c r="CR10" s="1026"/>
      <c r="CS10" s="1027"/>
      <c r="CT10" s="1027"/>
      <c r="CU10" s="1027"/>
      <c r="CV10" s="1028"/>
      <c r="CW10" s="1026"/>
      <c r="CX10" s="1027"/>
      <c r="CY10" s="1027"/>
      <c r="CZ10" s="1027"/>
      <c r="DA10" s="1028"/>
      <c r="DB10" s="1026"/>
      <c r="DC10" s="1027"/>
      <c r="DD10" s="1027"/>
      <c r="DE10" s="1027"/>
      <c r="DF10" s="1028"/>
      <c r="DG10" s="1026"/>
      <c r="DH10" s="1027"/>
      <c r="DI10" s="1027"/>
      <c r="DJ10" s="1027"/>
      <c r="DK10" s="1028"/>
      <c r="DL10" s="1026"/>
      <c r="DM10" s="1027"/>
      <c r="DN10" s="1027"/>
      <c r="DO10" s="1027"/>
      <c r="DP10" s="1028"/>
      <c r="DQ10" s="1026"/>
      <c r="DR10" s="1027"/>
      <c r="DS10" s="1027"/>
      <c r="DT10" s="1027"/>
      <c r="DU10" s="1028"/>
      <c r="DV10" s="1029"/>
      <c r="DW10" s="1030"/>
      <c r="DX10" s="1030"/>
      <c r="DY10" s="1030"/>
      <c r="DZ10" s="1031"/>
      <c r="EA10" s="222"/>
    </row>
    <row r="11" spans="1:131" s="223" customFormat="1" ht="26.25" customHeight="1" x14ac:dyDescent="0.15">
      <c r="A11" s="226">
        <v>5</v>
      </c>
      <c r="B11" s="1067"/>
      <c r="C11" s="1068"/>
      <c r="D11" s="1068"/>
      <c r="E11" s="1068"/>
      <c r="F11" s="1068"/>
      <c r="G11" s="1068"/>
      <c r="H11" s="1068"/>
      <c r="I11" s="1068"/>
      <c r="J11" s="1068"/>
      <c r="K11" s="1068"/>
      <c r="L11" s="1068"/>
      <c r="M11" s="1068"/>
      <c r="N11" s="1068"/>
      <c r="O11" s="1068"/>
      <c r="P11" s="1069"/>
      <c r="Q11" s="1075"/>
      <c r="R11" s="1076"/>
      <c r="S11" s="1076"/>
      <c r="T11" s="1076"/>
      <c r="U11" s="1076"/>
      <c r="V11" s="1076"/>
      <c r="W11" s="1076"/>
      <c r="X11" s="1076"/>
      <c r="Y11" s="1076"/>
      <c r="Z11" s="1076"/>
      <c r="AA11" s="1076"/>
      <c r="AB11" s="1076"/>
      <c r="AC11" s="1076"/>
      <c r="AD11" s="1076"/>
      <c r="AE11" s="1077"/>
      <c r="AF11" s="1072"/>
      <c r="AG11" s="1073"/>
      <c r="AH11" s="1073"/>
      <c r="AI11" s="1073"/>
      <c r="AJ11" s="1074"/>
      <c r="AK11" s="1117"/>
      <c r="AL11" s="1118"/>
      <c r="AM11" s="1118"/>
      <c r="AN11" s="1118"/>
      <c r="AO11" s="1118"/>
      <c r="AP11" s="1118"/>
      <c r="AQ11" s="1118"/>
      <c r="AR11" s="1118"/>
      <c r="AS11" s="1118"/>
      <c r="AT11" s="1118"/>
      <c r="AU11" s="1119"/>
      <c r="AV11" s="1119"/>
      <c r="AW11" s="1119"/>
      <c r="AX11" s="1119"/>
      <c r="AY11" s="1120"/>
      <c r="AZ11" s="220"/>
      <c r="BA11" s="220"/>
      <c r="BB11" s="220"/>
      <c r="BC11" s="220"/>
      <c r="BD11" s="220"/>
      <c r="BE11" s="221"/>
      <c r="BF11" s="221"/>
      <c r="BG11" s="221"/>
      <c r="BH11" s="221"/>
      <c r="BI11" s="221"/>
      <c r="BJ11" s="221"/>
      <c r="BK11" s="221"/>
      <c r="BL11" s="221"/>
      <c r="BM11" s="221"/>
      <c r="BN11" s="221"/>
      <c r="BO11" s="221"/>
      <c r="BP11" s="221"/>
      <c r="BQ11" s="226">
        <v>5</v>
      </c>
      <c r="BR11" s="227"/>
      <c r="BS11" s="1029"/>
      <c r="BT11" s="1030"/>
      <c r="BU11" s="1030"/>
      <c r="BV11" s="1030"/>
      <c r="BW11" s="1030"/>
      <c r="BX11" s="1030"/>
      <c r="BY11" s="1030"/>
      <c r="BZ11" s="1030"/>
      <c r="CA11" s="1030"/>
      <c r="CB11" s="1030"/>
      <c r="CC11" s="1030"/>
      <c r="CD11" s="1030"/>
      <c r="CE11" s="1030"/>
      <c r="CF11" s="1030"/>
      <c r="CG11" s="1051"/>
      <c r="CH11" s="1026"/>
      <c r="CI11" s="1027"/>
      <c r="CJ11" s="1027"/>
      <c r="CK11" s="1027"/>
      <c r="CL11" s="1028"/>
      <c r="CM11" s="1026"/>
      <c r="CN11" s="1027"/>
      <c r="CO11" s="1027"/>
      <c r="CP11" s="1027"/>
      <c r="CQ11" s="1028"/>
      <c r="CR11" s="1026"/>
      <c r="CS11" s="1027"/>
      <c r="CT11" s="1027"/>
      <c r="CU11" s="1027"/>
      <c r="CV11" s="1028"/>
      <c r="CW11" s="1026"/>
      <c r="CX11" s="1027"/>
      <c r="CY11" s="1027"/>
      <c r="CZ11" s="1027"/>
      <c r="DA11" s="1028"/>
      <c r="DB11" s="1026"/>
      <c r="DC11" s="1027"/>
      <c r="DD11" s="1027"/>
      <c r="DE11" s="1027"/>
      <c r="DF11" s="1028"/>
      <c r="DG11" s="1026"/>
      <c r="DH11" s="1027"/>
      <c r="DI11" s="1027"/>
      <c r="DJ11" s="1027"/>
      <c r="DK11" s="1028"/>
      <c r="DL11" s="1026"/>
      <c r="DM11" s="1027"/>
      <c r="DN11" s="1027"/>
      <c r="DO11" s="1027"/>
      <c r="DP11" s="1028"/>
      <c r="DQ11" s="1026"/>
      <c r="DR11" s="1027"/>
      <c r="DS11" s="1027"/>
      <c r="DT11" s="1027"/>
      <c r="DU11" s="1028"/>
      <c r="DV11" s="1029"/>
      <c r="DW11" s="1030"/>
      <c r="DX11" s="1030"/>
      <c r="DY11" s="1030"/>
      <c r="DZ11" s="1031"/>
      <c r="EA11" s="222"/>
    </row>
    <row r="12" spans="1:131" s="223" customFormat="1" ht="26.25" customHeight="1" x14ac:dyDescent="0.15">
      <c r="A12" s="226">
        <v>6</v>
      </c>
      <c r="B12" s="1067"/>
      <c r="C12" s="1068"/>
      <c r="D12" s="1068"/>
      <c r="E12" s="1068"/>
      <c r="F12" s="1068"/>
      <c r="G12" s="1068"/>
      <c r="H12" s="1068"/>
      <c r="I12" s="1068"/>
      <c r="J12" s="1068"/>
      <c r="K12" s="1068"/>
      <c r="L12" s="1068"/>
      <c r="M12" s="1068"/>
      <c r="N12" s="1068"/>
      <c r="O12" s="1068"/>
      <c r="P12" s="1069"/>
      <c r="Q12" s="1075"/>
      <c r="R12" s="1076"/>
      <c r="S12" s="1076"/>
      <c r="T12" s="1076"/>
      <c r="U12" s="1076"/>
      <c r="V12" s="1076"/>
      <c r="W12" s="1076"/>
      <c r="X12" s="1076"/>
      <c r="Y12" s="1076"/>
      <c r="Z12" s="1076"/>
      <c r="AA12" s="1076"/>
      <c r="AB12" s="1076"/>
      <c r="AC12" s="1076"/>
      <c r="AD12" s="1076"/>
      <c r="AE12" s="1077"/>
      <c r="AF12" s="1072"/>
      <c r="AG12" s="1073"/>
      <c r="AH12" s="1073"/>
      <c r="AI12" s="1073"/>
      <c r="AJ12" s="1074"/>
      <c r="AK12" s="1117"/>
      <c r="AL12" s="1118"/>
      <c r="AM12" s="1118"/>
      <c r="AN12" s="1118"/>
      <c r="AO12" s="1118"/>
      <c r="AP12" s="1118"/>
      <c r="AQ12" s="1118"/>
      <c r="AR12" s="1118"/>
      <c r="AS12" s="1118"/>
      <c r="AT12" s="1118"/>
      <c r="AU12" s="1119"/>
      <c r="AV12" s="1119"/>
      <c r="AW12" s="1119"/>
      <c r="AX12" s="1119"/>
      <c r="AY12" s="1120"/>
      <c r="AZ12" s="220"/>
      <c r="BA12" s="220"/>
      <c r="BB12" s="220"/>
      <c r="BC12" s="220"/>
      <c r="BD12" s="220"/>
      <c r="BE12" s="221"/>
      <c r="BF12" s="221"/>
      <c r="BG12" s="221"/>
      <c r="BH12" s="221"/>
      <c r="BI12" s="221"/>
      <c r="BJ12" s="221"/>
      <c r="BK12" s="221"/>
      <c r="BL12" s="221"/>
      <c r="BM12" s="221"/>
      <c r="BN12" s="221"/>
      <c r="BO12" s="221"/>
      <c r="BP12" s="221"/>
      <c r="BQ12" s="226">
        <v>6</v>
      </c>
      <c r="BR12" s="227"/>
      <c r="BS12" s="1029"/>
      <c r="BT12" s="1030"/>
      <c r="BU12" s="1030"/>
      <c r="BV12" s="1030"/>
      <c r="BW12" s="1030"/>
      <c r="BX12" s="1030"/>
      <c r="BY12" s="1030"/>
      <c r="BZ12" s="1030"/>
      <c r="CA12" s="1030"/>
      <c r="CB12" s="1030"/>
      <c r="CC12" s="1030"/>
      <c r="CD12" s="1030"/>
      <c r="CE12" s="1030"/>
      <c r="CF12" s="1030"/>
      <c r="CG12" s="1051"/>
      <c r="CH12" s="1026"/>
      <c r="CI12" s="1027"/>
      <c r="CJ12" s="1027"/>
      <c r="CK12" s="1027"/>
      <c r="CL12" s="1028"/>
      <c r="CM12" s="1026"/>
      <c r="CN12" s="1027"/>
      <c r="CO12" s="1027"/>
      <c r="CP12" s="1027"/>
      <c r="CQ12" s="1028"/>
      <c r="CR12" s="1026"/>
      <c r="CS12" s="1027"/>
      <c r="CT12" s="1027"/>
      <c r="CU12" s="1027"/>
      <c r="CV12" s="1028"/>
      <c r="CW12" s="1026"/>
      <c r="CX12" s="1027"/>
      <c r="CY12" s="1027"/>
      <c r="CZ12" s="1027"/>
      <c r="DA12" s="1028"/>
      <c r="DB12" s="1026"/>
      <c r="DC12" s="1027"/>
      <c r="DD12" s="1027"/>
      <c r="DE12" s="1027"/>
      <c r="DF12" s="1028"/>
      <c r="DG12" s="1026"/>
      <c r="DH12" s="1027"/>
      <c r="DI12" s="1027"/>
      <c r="DJ12" s="1027"/>
      <c r="DK12" s="1028"/>
      <c r="DL12" s="1026"/>
      <c r="DM12" s="1027"/>
      <c r="DN12" s="1027"/>
      <c r="DO12" s="1027"/>
      <c r="DP12" s="1028"/>
      <c r="DQ12" s="1026"/>
      <c r="DR12" s="1027"/>
      <c r="DS12" s="1027"/>
      <c r="DT12" s="1027"/>
      <c r="DU12" s="1028"/>
      <c r="DV12" s="1029"/>
      <c r="DW12" s="1030"/>
      <c r="DX12" s="1030"/>
      <c r="DY12" s="1030"/>
      <c r="DZ12" s="1031"/>
      <c r="EA12" s="222"/>
    </row>
    <row r="13" spans="1:131" s="223" customFormat="1" ht="26.25" customHeight="1" x14ac:dyDescent="0.15">
      <c r="A13" s="226">
        <v>7</v>
      </c>
      <c r="B13" s="1067"/>
      <c r="C13" s="1068"/>
      <c r="D13" s="1068"/>
      <c r="E13" s="1068"/>
      <c r="F13" s="1068"/>
      <c r="G13" s="1068"/>
      <c r="H13" s="1068"/>
      <c r="I13" s="1068"/>
      <c r="J13" s="1068"/>
      <c r="K13" s="1068"/>
      <c r="L13" s="1068"/>
      <c r="M13" s="1068"/>
      <c r="N13" s="1068"/>
      <c r="O13" s="1068"/>
      <c r="P13" s="1069"/>
      <c r="Q13" s="1075"/>
      <c r="R13" s="1076"/>
      <c r="S13" s="1076"/>
      <c r="T13" s="1076"/>
      <c r="U13" s="1076"/>
      <c r="V13" s="1076"/>
      <c r="W13" s="1076"/>
      <c r="X13" s="1076"/>
      <c r="Y13" s="1076"/>
      <c r="Z13" s="1076"/>
      <c r="AA13" s="1076"/>
      <c r="AB13" s="1076"/>
      <c r="AC13" s="1076"/>
      <c r="AD13" s="1076"/>
      <c r="AE13" s="1077"/>
      <c r="AF13" s="1072"/>
      <c r="AG13" s="1073"/>
      <c r="AH13" s="1073"/>
      <c r="AI13" s="1073"/>
      <c r="AJ13" s="1074"/>
      <c r="AK13" s="1117"/>
      <c r="AL13" s="1118"/>
      <c r="AM13" s="1118"/>
      <c r="AN13" s="1118"/>
      <c r="AO13" s="1118"/>
      <c r="AP13" s="1118"/>
      <c r="AQ13" s="1118"/>
      <c r="AR13" s="1118"/>
      <c r="AS13" s="1118"/>
      <c r="AT13" s="1118"/>
      <c r="AU13" s="1119"/>
      <c r="AV13" s="1119"/>
      <c r="AW13" s="1119"/>
      <c r="AX13" s="1119"/>
      <c r="AY13" s="1120"/>
      <c r="AZ13" s="220"/>
      <c r="BA13" s="220"/>
      <c r="BB13" s="220"/>
      <c r="BC13" s="220"/>
      <c r="BD13" s="220"/>
      <c r="BE13" s="221"/>
      <c r="BF13" s="221"/>
      <c r="BG13" s="221"/>
      <c r="BH13" s="221"/>
      <c r="BI13" s="221"/>
      <c r="BJ13" s="221"/>
      <c r="BK13" s="221"/>
      <c r="BL13" s="221"/>
      <c r="BM13" s="221"/>
      <c r="BN13" s="221"/>
      <c r="BO13" s="221"/>
      <c r="BP13" s="221"/>
      <c r="BQ13" s="226">
        <v>7</v>
      </c>
      <c r="BR13" s="227"/>
      <c r="BS13" s="1029"/>
      <c r="BT13" s="1030"/>
      <c r="BU13" s="1030"/>
      <c r="BV13" s="1030"/>
      <c r="BW13" s="1030"/>
      <c r="BX13" s="1030"/>
      <c r="BY13" s="1030"/>
      <c r="BZ13" s="1030"/>
      <c r="CA13" s="1030"/>
      <c r="CB13" s="1030"/>
      <c r="CC13" s="1030"/>
      <c r="CD13" s="1030"/>
      <c r="CE13" s="1030"/>
      <c r="CF13" s="1030"/>
      <c r="CG13" s="1051"/>
      <c r="CH13" s="1026"/>
      <c r="CI13" s="1027"/>
      <c r="CJ13" s="1027"/>
      <c r="CK13" s="1027"/>
      <c r="CL13" s="1028"/>
      <c r="CM13" s="1026"/>
      <c r="CN13" s="1027"/>
      <c r="CO13" s="1027"/>
      <c r="CP13" s="1027"/>
      <c r="CQ13" s="1028"/>
      <c r="CR13" s="1026"/>
      <c r="CS13" s="1027"/>
      <c r="CT13" s="1027"/>
      <c r="CU13" s="1027"/>
      <c r="CV13" s="1028"/>
      <c r="CW13" s="1026"/>
      <c r="CX13" s="1027"/>
      <c r="CY13" s="1027"/>
      <c r="CZ13" s="1027"/>
      <c r="DA13" s="1028"/>
      <c r="DB13" s="1026"/>
      <c r="DC13" s="1027"/>
      <c r="DD13" s="1027"/>
      <c r="DE13" s="1027"/>
      <c r="DF13" s="1028"/>
      <c r="DG13" s="1026"/>
      <c r="DH13" s="1027"/>
      <c r="DI13" s="1027"/>
      <c r="DJ13" s="1027"/>
      <c r="DK13" s="1028"/>
      <c r="DL13" s="1026"/>
      <c r="DM13" s="1027"/>
      <c r="DN13" s="1027"/>
      <c r="DO13" s="1027"/>
      <c r="DP13" s="1028"/>
      <c r="DQ13" s="1026"/>
      <c r="DR13" s="1027"/>
      <c r="DS13" s="1027"/>
      <c r="DT13" s="1027"/>
      <c r="DU13" s="1028"/>
      <c r="DV13" s="1029"/>
      <c r="DW13" s="1030"/>
      <c r="DX13" s="1030"/>
      <c r="DY13" s="1030"/>
      <c r="DZ13" s="1031"/>
      <c r="EA13" s="222"/>
    </row>
    <row r="14" spans="1:131" s="223" customFormat="1" ht="26.25" customHeight="1" x14ac:dyDescent="0.15">
      <c r="A14" s="226">
        <v>8</v>
      </c>
      <c r="B14" s="1067"/>
      <c r="C14" s="1068"/>
      <c r="D14" s="1068"/>
      <c r="E14" s="1068"/>
      <c r="F14" s="1068"/>
      <c r="G14" s="1068"/>
      <c r="H14" s="1068"/>
      <c r="I14" s="1068"/>
      <c r="J14" s="1068"/>
      <c r="K14" s="1068"/>
      <c r="L14" s="1068"/>
      <c r="M14" s="1068"/>
      <c r="N14" s="1068"/>
      <c r="O14" s="1068"/>
      <c r="P14" s="1069"/>
      <c r="Q14" s="1075"/>
      <c r="R14" s="1076"/>
      <c r="S14" s="1076"/>
      <c r="T14" s="1076"/>
      <c r="U14" s="1076"/>
      <c r="V14" s="1076"/>
      <c r="W14" s="1076"/>
      <c r="X14" s="1076"/>
      <c r="Y14" s="1076"/>
      <c r="Z14" s="1076"/>
      <c r="AA14" s="1076"/>
      <c r="AB14" s="1076"/>
      <c r="AC14" s="1076"/>
      <c r="AD14" s="1076"/>
      <c r="AE14" s="1077"/>
      <c r="AF14" s="1072"/>
      <c r="AG14" s="1073"/>
      <c r="AH14" s="1073"/>
      <c r="AI14" s="1073"/>
      <c r="AJ14" s="1074"/>
      <c r="AK14" s="1117"/>
      <c r="AL14" s="1118"/>
      <c r="AM14" s="1118"/>
      <c r="AN14" s="1118"/>
      <c r="AO14" s="1118"/>
      <c r="AP14" s="1118"/>
      <c r="AQ14" s="1118"/>
      <c r="AR14" s="1118"/>
      <c r="AS14" s="1118"/>
      <c r="AT14" s="1118"/>
      <c r="AU14" s="1119"/>
      <c r="AV14" s="1119"/>
      <c r="AW14" s="1119"/>
      <c r="AX14" s="1119"/>
      <c r="AY14" s="1120"/>
      <c r="AZ14" s="220"/>
      <c r="BA14" s="220"/>
      <c r="BB14" s="220"/>
      <c r="BC14" s="220"/>
      <c r="BD14" s="220"/>
      <c r="BE14" s="221"/>
      <c r="BF14" s="221"/>
      <c r="BG14" s="221"/>
      <c r="BH14" s="221"/>
      <c r="BI14" s="221"/>
      <c r="BJ14" s="221"/>
      <c r="BK14" s="221"/>
      <c r="BL14" s="221"/>
      <c r="BM14" s="221"/>
      <c r="BN14" s="221"/>
      <c r="BO14" s="221"/>
      <c r="BP14" s="221"/>
      <c r="BQ14" s="226">
        <v>8</v>
      </c>
      <c r="BR14" s="227"/>
      <c r="BS14" s="1029"/>
      <c r="BT14" s="1030"/>
      <c r="BU14" s="1030"/>
      <c r="BV14" s="1030"/>
      <c r="BW14" s="1030"/>
      <c r="BX14" s="1030"/>
      <c r="BY14" s="1030"/>
      <c r="BZ14" s="1030"/>
      <c r="CA14" s="1030"/>
      <c r="CB14" s="1030"/>
      <c r="CC14" s="1030"/>
      <c r="CD14" s="1030"/>
      <c r="CE14" s="1030"/>
      <c r="CF14" s="1030"/>
      <c r="CG14" s="1051"/>
      <c r="CH14" s="1026"/>
      <c r="CI14" s="1027"/>
      <c r="CJ14" s="1027"/>
      <c r="CK14" s="1027"/>
      <c r="CL14" s="1028"/>
      <c r="CM14" s="1026"/>
      <c r="CN14" s="1027"/>
      <c r="CO14" s="1027"/>
      <c r="CP14" s="1027"/>
      <c r="CQ14" s="1028"/>
      <c r="CR14" s="1026"/>
      <c r="CS14" s="1027"/>
      <c r="CT14" s="1027"/>
      <c r="CU14" s="1027"/>
      <c r="CV14" s="1028"/>
      <c r="CW14" s="1026"/>
      <c r="CX14" s="1027"/>
      <c r="CY14" s="1027"/>
      <c r="CZ14" s="1027"/>
      <c r="DA14" s="1028"/>
      <c r="DB14" s="1026"/>
      <c r="DC14" s="1027"/>
      <c r="DD14" s="1027"/>
      <c r="DE14" s="1027"/>
      <c r="DF14" s="1028"/>
      <c r="DG14" s="1026"/>
      <c r="DH14" s="1027"/>
      <c r="DI14" s="1027"/>
      <c r="DJ14" s="1027"/>
      <c r="DK14" s="1028"/>
      <c r="DL14" s="1026"/>
      <c r="DM14" s="1027"/>
      <c r="DN14" s="1027"/>
      <c r="DO14" s="1027"/>
      <c r="DP14" s="1028"/>
      <c r="DQ14" s="1026"/>
      <c r="DR14" s="1027"/>
      <c r="DS14" s="1027"/>
      <c r="DT14" s="1027"/>
      <c r="DU14" s="1028"/>
      <c r="DV14" s="1029"/>
      <c r="DW14" s="1030"/>
      <c r="DX14" s="1030"/>
      <c r="DY14" s="1030"/>
      <c r="DZ14" s="1031"/>
      <c r="EA14" s="222"/>
    </row>
    <row r="15" spans="1:131" s="223" customFormat="1" ht="26.25" customHeight="1" x14ac:dyDescent="0.15">
      <c r="A15" s="226">
        <v>9</v>
      </c>
      <c r="B15" s="1067"/>
      <c r="C15" s="1068"/>
      <c r="D15" s="1068"/>
      <c r="E15" s="1068"/>
      <c r="F15" s="1068"/>
      <c r="G15" s="1068"/>
      <c r="H15" s="1068"/>
      <c r="I15" s="1068"/>
      <c r="J15" s="1068"/>
      <c r="K15" s="1068"/>
      <c r="L15" s="1068"/>
      <c r="M15" s="1068"/>
      <c r="N15" s="1068"/>
      <c r="O15" s="1068"/>
      <c r="P15" s="1069"/>
      <c r="Q15" s="1075"/>
      <c r="R15" s="1076"/>
      <c r="S15" s="1076"/>
      <c r="T15" s="1076"/>
      <c r="U15" s="1076"/>
      <c r="V15" s="1076"/>
      <c r="W15" s="1076"/>
      <c r="X15" s="1076"/>
      <c r="Y15" s="1076"/>
      <c r="Z15" s="1076"/>
      <c r="AA15" s="1076"/>
      <c r="AB15" s="1076"/>
      <c r="AC15" s="1076"/>
      <c r="AD15" s="1076"/>
      <c r="AE15" s="1077"/>
      <c r="AF15" s="1072"/>
      <c r="AG15" s="1073"/>
      <c r="AH15" s="1073"/>
      <c r="AI15" s="1073"/>
      <c r="AJ15" s="1074"/>
      <c r="AK15" s="1117"/>
      <c r="AL15" s="1118"/>
      <c r="AM15" s="1118"/>
      <c r="AN15" s="1118"/>
      <c r="AO15" s="1118"/>
      <c r="AP15" s="1118"/>
      <c r="AQ15" s="1118"/>
      <c r="AR15" s="1118"/>
      <c r="AS15" s="1118"/>
      <c r="AT15" s="1118"/>
      <c r="AU15" s="1119"/>
      <c r="AV15" s="1119"/>
      <c r="AW15" s="1119"/>
      <c r="AX15" s="1119"/>
      <c r="AY15" s="1120"/>
      <c r="AZ15" s="220"/>
      <c r="BA15" s="220"/>
      <c r="BB15" s="220"/>
      <c r="BC15" s="220"/>
      <c r="BD15" s="220"/>
      <c r="BE15" s="221"/>
      <c r="BF15" s="221"/>
      <c r="BG15" s="221"/>
      <c r="BH15" s="221"/>
      <c r="BI15" s="221"/>
      <c r="BJ15" s="221"/>
      <c r="BK15" s="221"/>
      <c r="BL15" s="221"/>
      <c r="BM15" s="221"/>
      <c r="BN15" s="221"/>
      <c r="BO15" s="221"/>
      <c r="BP15" s="221"/>
      <c r="BQ15" s="226">
        <v>9</v>
      </c>
      <c r="BR15" s="227"/>
      <c r="BS15" s="1029"/>
      <c r="BT15" s="1030"/>
      <c r="BU15" s="1030"/>
      <c r="BV15" s="1030"/>
      <c r="BW15" s="1030"/>
      <c r="BX15" s="1030"/>
      <c r="BY15" s="1030"/>
      <c r="BZ15" s="1030"/>
      <c r="CA15" s="1030"/>
      <c r="CB15" s="1030"/>
      <c r="CC15" s="1030"/>
      <c r="CD15" s="1030"/>
      <c r="CE15" s="1030"/>
      <c r="CF15" s="1030"/>
      <c r="CG15" s="1051"/>
      <c r="CH15" s="1026"/>
      <c r="CI15" s="1027"/>
      <c r="CJ15" s="1027"/>
      <c r="CK15" s="1027"/>
      <c r="CL15" s="1028"/>
      <c r="CM15" s="1026"/>
      <c r="CN15" s="1027"/>
      <c r="CO15" s="1027"/>
      <c r="CP15" s="1027"/>
      <c r="CQ15" s="1028"/>
      <c r="CR15" s="1026"/>
      <c r="CS15" s="1027"/>
      <c r="CT15" s="1027"/>
      <c r="CU15" s="1027"/>
      <c r="CV15" s="1028"/>
      <c r="CW15" s="1026"/>
      <c r="CX15" s="1027"/>
      <c r="CY15" s="1027"/>
      <c r="CZ15" s="1027"/>
      <c r="DA15" s="1028"/>
      <c r="DB15" s="1026"/>
      <c r="DC15" s="1027"/>
      <c r="DD15" s="1027"/>
      <c r="DE15" s="1027"/>
      <c r="DF15" s="1028"/>
      <c r="DG15" s="1026"/>
      <c r="DH15" s="1027"/>
      <c r="DI15" s="1027"/>
      <c r="DJ15" s="1027"/>
      <c r="DK15" s="1028"/>
      <c r="DL15" s="1026"/>
      <c r="DM15" s="1027"/>
      <c r="DN15" s="1027"/>
      <c r="DO15" s="1027"/>
      <c r="DP15" s="1028"/>
      <c r="DQ15" s="1026"/>
      <c r="DR15" s="1027"/>
      <c r="DS15" s="1027"/>
      <c r="DT15" s="1027"/>
      <c r="DU15" s="1028"/>
      <c r="DV15" s="1029"/>
      <c r="DW15" s="1030"/>
      <c r="DX15" s="1030"/>
      <c r="DY15" s="1030"/>
      <c r="DZ15" s="1031"/>
      <c r="EA15" s="222"/>
    </row>
    <row r="16" spans="1:131" s="223" customFormat="1" ht="26.25" customHeight="1" x14ac:dyDescent="0.15">
      <c r="A16" s="226">
        <v>10</v>
      </c>
      <c r="B16" s="1067"/>
      <c r="C16" s="1068"/>
      <c r="D16" s="1068"/>
      <c r="E16" s="1068"/>
      <c r="F16" s="1068"/>
      <c r="G16" s="1068"/>
      <c r="H16" s="1068"/>
      <c r="I16" s="1068"/>
      <c r="J16" s="1068"/>
      <c r="K16" s="1068"/>
      <c r="L16" s="1068"/>
      <c r="M16" s="1068"/>
      <c r="N16" s="1068"/>
      <c r="O16" s="1068"/>
      <c r="P16" s="1069"/>
      <c r="Q16" s="1075"/>
      <c r="R16" s="1076"/>
      <c r="S16" s="1076"/>
      <c r="T16" s="1076"/>
      <c r="U16" s="1076"/>
      <c r="V16" s="1076"/>
      <c r="W16" s="1076"/>
      <c r="X16" s="1076"/>
      <c r="Y16" s="1076"/>
      <c r="Z16" s="1076"/>
      <c r="AA16" s="1076"/>
      <c r="AB16" s="1076"/>
      <c r="AC16" s="1076"/>
      <c r="AD16" s="1076"/>
      <c r="AE16" s="1077"/>
      <c r="AF16" s="1072"/>
      <c r="AG16" s="1073"/>
      <c r="AH16" s="1073"/>
      <c r="AI16" s="1073"/>
      <c r="AJ16" s="1074"/>
      <c r="AK16" s="1117"/>
      <c r="AL16" s="1118"/>
      <c r="AM16" s="1118"/>
      <c r="AN16" s="1118"/>
      <c r="AO16" s="1118"/>
      <c r="AP16" s="1118"/>
      <c r="AQ16" s="1118"/>
      <c r="AR16" s="1118"/>
      <c r="AS16" s="1118"/>
      <c r="AT16" s="1118"/>
      <c r="AU16" s="1119"/>
      <c r="AV16" s="1119"/>
      <c r="AW16" s="1119"/>
      <c r="AX16" s="1119"/>
      <c r="AY16" s="1120"/>
      <c r="AZ16" s="220"/>
      <c r="BA16" s="220"/>
      <c r="BB16" s="220"/>
      <c r="BC16" s="220"/>
      <c r="BD16" s="220"/>
      <c r="BE16" s="221"/>
      <c r="BF16" s="221"/>
      <c r="BG16" s="221"/>
      <c r="BH16" s="221"/>
      <c r="BI16" s="221"/>
      <c r="BJ16" s="221"/>
      <c r="BK16" s="221"/>
      <c r="BL16" s="221"/>
      <c r="BM16" s="221"/>
      <c r="BN16" s="221"/>
      <c r="BO16" s="221"/>
      <c r="BP16" s="221"/>
      <c r="BQ16" s="226">
        <v>10</v>
      </c>
      <c r="BR16" s="227"/>
      <c r="BS16" s="1029"/>
      <c r="BT16" s="1030"/>
      <c r="BU16" s="1030"/>
      <c r="BV16" s="1030"/>
      <c r="BW16" s="1030"/>
      <c r="BX16" s="1030"/>
      <c r="BY16" s="1030"/>
      <c r="BZ16" s="1030"/>
      <c r="CA16" s="1030"/>
      <c r="CB16" s="1030"/>
      <c r="CC16" s="1030"/>
      <c r="CD16" s="1030"/>
      <c r="CE16" s="1030"/>
      <c r="CF16" s="1030"/>
      <c r="CG16" s="1051"/>
      <c r="CH16" s="1026"/>
      <c r="CI16" s="1027"/>
      <c r="CJ16" s="1027"/>
      <c r="CK16" s="1027"/>
      <c r="CL16" s="1028"/>
      <c r="CM16" s="1026"/>
      <c r="CN16" s="1027"/>
      <c r="CO16" s="1027"/>
      <c r="CP16" s="1027"/>
      <c r="CQ16" s="1028"/>
      <c r="CR16" s="1026"/>
      <c r="CS16" s="1027"/>
      <c r="CT16" s="1027"/>
      <c r="CU16" s="1027"/>
      <c r="CV16" s="1028"/>
      <c r="CW16" s="1026"/>
      <c r="CX16" s="1027"/>
      <c r="CY16" s="1027"/>
      <c r="CZ16" s="1027"/>
      <c r="DA16" s="1028"/>
      <c r="DB16" s="1026"/>
      <c r="DC16" s="1027"/>
      <c r="DD16" s="1027"/>
      <c r="DE16" s="1027"/>
      <c r="DF16" s="1028"/>
      <c r="DG16" s="1026"/>
      <c r="DH16" s="1027"/>
      <c r="DI16" s="1027"/>
      <c r="DJ16" s="1027"/>
      <c r="DK16" s="1028"/>
      <c r="DL16" s="1026"/>
      <c r="DM16" s="1027"/>
      <c r="DN16" s="1027"/>
      <c r="DO16" s="1027"/>
      <c r="DP16" s="1028"/>
      <c r="DQ16" s="1026"/>
      <c r="DR16" s="1027"/>
      <c r="DS16" s="1027"/>
      <c r="DT16" s="1027"/>
      <c r="DU16" s="1028"/>
      <c r="DV16" s="1029"/>
      <c r="DW16" s="1030"/>
      <c r="DX16" s="1030"/>
      <c r="DY16" s="1030"/>
      <c r="DZ16" s="1031"/>
      <c r="EA16" s="222"/>
    </row>
    <row r="17" spans="1:131" s="223" customFormat="1" ht="26.25" customHeight="1" x14ac:dyDescent="0.15">
      <c r="A17" s="226">
        <v>11</v>
      </c>
      <c r="B17" s="1067"/>
      <c r="C17" s="1068"/>
      <c r="D17" s="1068"/>
      <c r="E17" s="1068"/>
      <c r="F17" s="1068"/>
      <c r="G17" s="1068"/>
      <c r="H17" s="1068"/>
      <c r="I17" s="1068"/>
      <c r="J17" s="1068"/>
      <c r="K17" s="1068"/>
      <c r="L17" s="1068"/>
      <c r="M17" s="1068"/>
      <c r="N17" s="1068"/>
      <c r="O17" s="1068"/>
      <c r="P17" s="1069"/>
      <c r="Q17" s="1075"/>
      <c r="R17" s="1076"/>
      <c r="S17" s="1076"/>
      <c r="T17" s="1076"/>
      <c r="U17" s="1076"/>
      <c r="V17" s="1076"/>
      <c r="W17" s="1076"/>
      <c r="X17" s="1076"/>
      <c r="Y17" s="1076"/>
      <c r="Z17" s="1076"/>
      <c r="AA17" s="1076"/>
      <c r="AB17" s="1076"/>
      <c r="AC17" s="1076"/>
      <c r="AD17" s="1076"/>
      <c r="AE17" s="1077"/>
      <c r="AF17" s="1072"/>
      <c r="AG17" s="1073"/>
      <c r="AH17" s="1073"/>
      <c r="AI17" s="1073"/>
      <c r="AJ17" s="1074"/>
      <c r="AK17" s="1117"/>
      <c r="AL17" s="1118"/>
      <c r="AM17" s="1118"/>
      <c r="AN17" s="1118"/>
      <c r="AO17" s="1118"/>
      <c r="AP17" s="1118"/>
      <c r="AQ17" s="1118"/>
      <c r="AR17" s="1118"/>
      <c r="AS17" s="1118"/>
      <c r="AT17" s="1118"/>
      <c r="AU17" s="1119"/>
      <c r="AV17" s="1119"/>
      <c r="AW17" s="1119"/>
      <c r="AX17" s="1119"/>
      <c r="AY17" s="1120"/>
      <c r="AZ17" s="220"/>
      <c r="BA17" s="220"/>
      <c r="BB17" s="220"/>
      <c r="BC17" s="220"/>
      <c r="BD17" s="220"/>
      <c r="BE17" s="221"/>
      <c r="BF17" s="221"/>
      <c r="BG17" s="221"/>
      <c r="BH17" s="221"/>
      <c r="BI17" s="221"/>
      <c r="BJ17" s="221"/>
      <c r="BK17" s="221"/>
      <c r="BL17" s="221"/>
      <c r="BM17" s="221"/>
      <c r="BN17" s="221"/>
      <c r="BO17" s="221"/>
      <c r="BP17" s="221"/>
      <c r="BQ17" s="226">
        <v>11</v>
      </c>
      <c r="BR17" s="227"/>
      <c r="BS17" s="1029"/>
      <c r="BT17" s="1030"/>
      <c r="BU17" s="1030"/>
      <c r="BV17" s="1030"/>
      <c r="BW17" s="1030"/>
      <c r="BX17" s="1030"/>
      <c r="BY17" s="1030"/>
      <c r="BZ17" s="1030"/>
      <c r="CA17" s="1030"/>
      <c r="CB17" s="1030"/>
      <c r="CC17" s="1030"/>
      <c r="CD17" s="1030"/>
      <c r="CE17" s="1030"/>
      <c r="CF17" s="1030"/>
      <c r="CG17" s="1051"/>
      <c r="CH17" s="1026"/>
      <c r="CI17" s="1027"/>
      <c r="CJ17" s="1027"/>
      <c r="CK17" s="1027"/>
      <c r="CL17" s="1028"/>
      <c r="CM17" s="1026"/>
      <c r="CN17" s="1027"/>
      <c r="CO17" s="1027"/>
      <c r="CP17" s="1027"/>
      <c r="CQ17" s="1028"/>
      <c r="CR17" s="1026"/>
      <c r="CS17" s="1027"/>
      <c r="CT17" s="1027"/>
      <c r="CU17" s="1027"/>
      <c r="CV17" s="1028"/>
      <c r="CW17" s="1026"/>
      <c r="CX17" s="1027"/>
      <c r="CY17" s="1027"/>
      <c r="CZ17" s="1027"/>
      <c r="DA17" s="1028"/>
      <c r="DB17" s="1026"/>
      <c r="DC17" s="1027"/>
      <c r="DD17" s="1027"/>
      <c r="DE17" s="1027"/>
      <c r="DF17" s="1028"/>
      <c r="DG17" s="1026"/>
      <c r="DH17" s="1027"/>
      <c r="DI17" s="1027"/>
      <c r="DJ17" s="1027"/>
      <c r="DK17" s="1028"/>
      <c r="DL17" s="1026"/>
      <c r="DM17" s="1027"/>
      <c r="DN17" s="1027"/>
      <c r="DO17" s="1027"/>
      <c r="DP17" s="1028"/>
      <c r="DQ17" s="1026"/>
      <c r="DR17" s="1027"/>
      <c r="DS17" s="1027"/>
      <c r="DT17" s="1027"/>
      <c r="DU17" s="1028"/>
      <c r="DV17" s="1029"/>
      <c r="DW17" s="1030"/>
      <c r="DX17" s="1030"/>
      <c r="DY17" s="1030"/>
      <c r="DZ17" s="1031"/>
      <c r="EA17" s="222"/>
    </row>
    <row r="18" spans="1:131" s="223" customFormat="1" ht="26.25" customHeight="1" x14ac:dyDescent="0.15">
      <c r="A18" s="226">
        <v>12</v>
      </c>
      <c r="B18" s="1067"/>
      <c r="C18" s="1068"/>
      <c r="D18" s="1068"/>
      <c r="E18" s="1068"/>
      <c r="F18" s="1068"/>
      <c r="G18" s="1068"/>
      <c r="H18" s="1068"/>
      <c r="I18" s="1068"/>
      <c r="J18" s="1068"/>
      <c r="K18" s="1068"/>
      <c r="L18" s="1068"/>
      <c r="M18" s="1068"/>
      <c r="N18" s="1068"/>
      <c r="O18" s="1068"/>
      <c r="P18" s="1069"/>
      <c r="Q18" s="1075"/>
      <c r="R18" s="1076"/>
      <c r="S18" s="1076"/>
      <c r="T18" s="1076"/>
      <c r="U18" s="1076"/>
      <c r="V18" s="1076"/>
      <c r="W18" s="1076"/>
      <c r="X18" s="1076"/>
      <c r="Y18" s="1076"/>
      <c r="Z18" s="1076"/>
      <c r="AA18" s="1076"/>
      <c r="AB18" s="1076"/>
      <c r="AC18" s="1076"/>
      <c r="AD18" s="1076"/>
      <c r="AE18" s="1077"/>
      <c r="AF18" s="1072"/>
      <c r="AG18" s="1073"/>
      <c r="AH18" s="1073"/>
      <c r="AI18" s="1073"/>
      <c r="AJ18" s="1074"/>
      <c r="AK18" s="1117"/>
      <c r="AL18" s="1118"/>
      <c r="AM18" s="1118"/>
      <c r="AN18" s="1118"/>
      <c r="AO18" s="1118"/>
      <c r="AP18" s="1118"/>
      <c r="AQ18" s="1118"/>
      <c r="AR18" s="1118"/>
      <c r="AS18" s="1118"/>
      <c r="AT18" s="1118"/>
      <c r="AU18" s="1119"/>
      <c r="AV18" s="1119"/>
      <c r="AW18" s="1119"/>
      <c r="AX18" s="1119"/>
      <c r="AY18" s="1120"/>
      <c r="AZ18" s="220"/>
      <c r="BA18" s="220"/>
      <c r="BB18" s="220"/>
      <c r="BC18" s="220"/>
      <c r="BD18" s="220"/>
      <c r="BE18" s="221"/>
      <c r="BF18" s="221"/>
      <c r="BG18" s="221"/>
      <c r="BH18" s="221"/>
      <c r="BI18" s="221"/>
      <c r="BJ18" s="221"/>
      <c r="BK18" s="221"/>
      <c r="BL18" s="221"/>
      <c r="BM18" s="221"/>
      <c r="BN18" s="221"/>
      <c r="BO18" s="221"/>
      <c r="BP18" s="221"/>
      <c r="BQ18" s="226">
        <v>12</v>
      </c>
      <c r="BR18" s="227"/>
      <c r="BS18" s="1029"/>
      <c r="BT18" s="1030"/>
      <c r="BU18" s="1030"/>
      <c r="BV18" s="1030"/>
      <c r="BW18" s="1030"/>
      <c r="BX18" s="1030"/>
      <c r="BY18" s="1030"/>
      <c r="BZ18" s="1030"/>
      <c r="CA18" s="1030"/>
      <c r="CB18" s="1030"/>
      <c r="CC18" s="1030"/>
      <c r="CD18" s="1030"/>
      <c r="CE18" s="1030"/>
      <c r="CF18" s="1030"/>
      <c r="CG18" s="1051"/>
      <c r="CH18" s="1026"/>
      <c r="CI18" s="1027"/>
      <c r="CJ18" s="1027"/>
      <c r="CK18" s="1027"/>
      <c r="CL18" s="1028"/>
      <c r="CM18" s="1026"/>
      <c r="CN18" s="1027"/>
      <c r="CO18" s="1027"/>
      <c r="CP18" s="1027"/>
      <c r="CQ18" s="1028"/>
      <c r="CR18" s="1026"/>
      <c r="CS18" s="1027"/>
      <c r="CT18" s="1027"/>
      <c r="CU18" s="1027"/>
      <c r="CV18" s="1028"/>
      <c r="CW18" s="1026"/>
      <c r="CX18" s="1027"/>
      <c r="CY18" s="1027"/>
      <c r="CZ18" s="1027"/>
      <c r="DA18" s="1028"/>
      <c r="DB18" s="1026"/>
      <c r="DC18" s="1027"/>
      <c r="DD18" s="1027"/>
      <c r="DE18" s="1027"/>
      <c r="DF18" s="1028"/>
      <c r="DG18" s="1026"/>
      <c r="DH18" s="1027"/>
      <c r="DI18" s="1027"/>
      <c r="DJ18" s="1027"/>
      <c r="DK18" s="1028"/>
      <c r="DL18" s="1026"/>
      <c r="DM18" s="1027"/>
      <c r="DN18" s="1027"/>
      <c r="DO18" s="1027"/>
      <c r="DP18" s="1028"/>
      <c r="DQ18" s="1026"/>
      <c r="DR18" s="1027"/>
      <c r="DS18" s="1027"/>
      <c r="DT18" s="1027"/>
      <c r="DU18" s="1028"/>
      <c r="DV18" s="1029"/>
      <c r="DW18" s="1030"/>
      <c r="DX18" s="1030"/>
      <c r="DY18" s="1030"/>
      <c r="DZ18" s="1031"/>
      <c r="EA18" s="222"/>
    </row>
    <row r="19" spans="1:131" s="223" customFormat="1" ht="26.25" customHeight="1" x14ac:dyDescent="0.15">
      <c r="A19" s="226">
        <v>13</v>
      </c>
      <c r="B19" s="1067"/>
      <c r="C19" s="1068"/>
      <c r="D19" s="1068"/>
      <c r="E19" s="1068"/>
      <c r="F19" s="1068"/>
      <c r="G19" s="1068"/>
      <c r="H19" s="1068"/>
      <c r="I19" s="1068"/>
      <c r="J19" s="1068"/>
      <c r="K19" s="1068"/>
      <c r="L19" s="1068"/>
      <c r="M19" s="1068"/>
      <c r="N19" s="1068"/>
      <c r="O19" s="1068"/>
      <c r="P19" s="1069"/>
      <c r="Q19" s="1075"/>
      <c r="R19" s="1076"/>
      <c r="S19" s="1076"/>
      <c r="T19" s="1076"/>
      <c r="U19" s="1076"/>
      <c r="V19" s="1076"/>
      <c r="W19" s="1076"/>
      <c r="X19" s="1076"/>
      <c r="Y19" s="1076"/>
      <c r="Z19" s="1076"/>
      <c r="AA19" s="1076"/>
      <c r="AB19" s="1076"/>
      <c r="AC19" s="1076"/>
      <c r="AD19" s="1076"/>
      <c r="AE19" s="1077"/>
      <c r="AF19" s="1072"/>
      <c r="AG19" s="1073"/>
      <c r="AH19" s="1073"/>
      <c r="AI19" s="1073"/>
      <c r="AJ19" s="1074"/>
      <c r="AK19" s="1117"/>
      <c r="AL19" s="1118"/>
      <c r="AM19" s="1118"/>
      <c r="AN19" s="1118"/>
      <c r="AO19" s="1118"/>
      <c r="AP19" s="1118"/>
      <c r="AQ19" s="1118"/>
      <c r="AR19" s="1118"/>
      <c r="AS19" s="1118"/>
      <c r="AT19" s="1118"/>
      <c r="AU19" s="1119"/>
      <c r="AV19" s="1119"/>
      <c r="AW19" s="1119"/>
      <c r="AX19" s="1119"/>
      <c r="AY19" s="1120"/>
      <c r="AZ19" s="220"/>
      <c r="BA19" s="220"/>
      <c r="BB19" s="220"/>
      <c r="BC19" s="220"/>
      <c r="BD19" s="220"/>
      <c r="BE19" s="221"/>
      <c r="BF19" s="221"/>
      <c r="BG19" s="221"/>
      <c r="BH19" s="221"/>
      <c r="BI19" s="221"/>
      <c r="BJ19" s="221"/>
      <c r="BK19" s="221"/>
      <c r="BL19" s="221"/>
      <c r="BM19" s="221"/>
      <c r="BN19" s="221"/>
      <c r="BO19" s="221"/>
      <c r="BP19" s="221"/>
      <c r="BQ19" s="226">
        <v>13</v>
      </c>
      <c r="BR19" s="227"/>
      <c r="BS19" s="1029"/>
      <c r="BT19" s="1030"/>
      <c r="BU19" s="1030"/>
      <c r="BV19" s="1030"/>
      <c r="BW19" s="1030"/>
      <c r="BX19" s="1030"/>
      <c r="BY19" s="1030"/>
      <c r="BZ19" s="1030"/>
      <c r="CA19" s="1030"/>
      <c r="CB19" s="1030"/>
      <c r="CC19" s="1030"/>
      <c r="CD19" s="1030"/>
      <c r="CE19" s="1030"/>
      <c r="CF19" s="1030"/>
      <c r="CG19" s="1051"/>
      <c r="CH19" s="1026"/>
      <c r="CI19" s="1027"/>
      <c r="CJ19" s="1027"/>
      <c r="CK19" s="1027"/>
      <c r="CL19" s="1028"/>
      <c r="CM19" s="1026"/>
      <c r="CN19" s="1027"/>
      <c r="CO19" s="1027"/>
      <c r="CP19" s="1027"/>
      <c r="CQ19" s="1028"/>
      <c r="CR19" s="1026"/>
      <c r="CS19" s="1027"/>
      <c r="CT19" s="1027"/>
      <c r="CU19" s="1027"/>
      <c r="CV19" s="1028"/>
      <c r="CW19" s="1026"/>
      <c r="CX19" s="1027"/>
      <c r="CY19" s="1027"/>
      <c r="CZ19" s="1027"/>
      <c r="DA19" s="1028"/>
      <c r="DB19" s="1026"/>
      <c r="DC19" s="1027"/>
      <c r="DD19" s="1027"/>
      <c r="DE19" s="1027"/>
      <c r="DF19" s="1028"/>
      <c r="DG19" s="1026"/>
      <c r="DH19" s="1027"/>
      <c r="DI19" s="1027"/>
      <c r="DJ19" s="1027"/>
      <c r="DK19" s="1028"/>
      <c r="DL19" s="1026"/>
      <c r="DM19" s="1027"/>
      <c r="DN19" s="1027"/>
      <c r="DO19" s="1027"/>
      <c r="DP19" s="1028"/>
      <c r="DQ19" s="1026"/>
      <c r="DR19" s="1027"/>
      <c r="DS19" s="1027"/>
      <c r="DT19" s="1027"/>
      <c r="DU19" s="1028"/>
      <c r="DV19" s="1029"/>
      <c r="DW19" s="1030"/>
      <c r="DX19" s="1030"/>
      <c r="DY19" s="1030"/>
      <c r="DZ19" s="1031"/>
      <c r="EA19" s="222"/>
    </row>
    <row r="20" spans="1:131" s="223" customFormat="1" ht="26.25" customHeight="1" x14ac:dyDescent="0.15">
      <c r="A20" s="226">
        <v>14</v>
      </c>
      <c r="B20" s="1067"/>
      <c r="C20" s="1068"/>
      <c r="D20" s="1068"/>
      <c r="E20" s="1068"/>
      <c r="F20" s="1068"/>
      <c r="G20" s="1068"/>
      <c r="H20" s="1068"/>
      <c r="I20" s="1068"/>
      <c r="J20" s="1068"/>
      <c r="K20" s="1068"/>
      <c r="L20" s="1068"/>
      <c r="M20" s="1068"/>
      <c r="N20" s="1068"/>
      <c r="O20" s="1068"/>
      <c r="P20" s="1069"/>
      <c r="Q20" s="1075"/>
      <c r="R20" s="1076"/>
      <c r="S20" s="1076"/>
      <c r="T20" s="1076"/>
      <c r="U20" s="1076"/>
      <c r="V20" s="1076"/>
      <c r="W20" s="1076"/>
      <c r="X20" s="1076"/>
      <c r="Y20" s="1076"/>
      <c r="Z20" s="1076"/>
      <c r="AA20" s="1076"/>
      <c r="AB20" s="1076"/>
      <c r="AC20" s="1076"/>
      <c r="AD20" s="1076"/>
      <c r="AE20" s="1077"/>
      <c r="AF20" s="1072"/>
      <c r="AG20" s="1073"/>
      <c r="AH20" s="1073"/>
      <c r="AI20" s="1073"/>
      <c r="AJ20" s="1074"/>
      <c r="AK20" s="1117"/>
      <c r="AL20" s="1118"/>
      <c r="AM20" s="1118"/>
      <c r="AN20" s="1118"/>
      <c r="AO20" s="1118"/>
      <c r="AP20" s="1118"/>
      <c r="AQ20" s="1118"/>
      <c r="AR20" s="1118"/>
      <c r="AS20" s="1118"/>
      <c r="AT20" s="1118"/>
      <c r="AU20" s="1119"/>
      <c r="AV20" s="1119"/>
      <c r="AW20" s="1119"/>
      <c r="AX20" s="1119"/>
      <c r="AY20" s="1120"/>
      <c r="AZ20" s="220"/>
      <c r="BA20" s="220"/>
      <c r="BB20" s="220"/>
      <c r="BC20" s="220"/>
      <c r="BD20" s="220"/>
      <c r="BE20" s="221"/>
      <c r="BF20" s="221"/>
      <c r="BG20" s="221"/>
      <c r="BH20" s="221"/>
      <c r="BI20" s="221"/>
      <c r="BJ20" s="221"/>
      <c r="BK20" s="221"/>
      <c r="BL20" s="221"/>
      <c r="BM20" s="221"/>
      <c r="BN20" s="221"/>
      <c r="BO20" s="221"/>
      <c r="BP20" s="221"/>
      <c r="BQ20" s="226">
        <v>14</v>
      </c>
      <c r="BR20" s="227"/>
      <c r="BS20" s="1029"/>
      <c r="BT20" s="1030"/>
      <c r="BU20" s="1030"/>
      <c r="BV20" s="1030"/>
      <c r="BW20" s="1030"/>
      <c r="BX20" s="1030"/>
      <c r="BY20" s="1030"/>
      <c r="BZ20" s="1030"/>
      <c r="CA20" s="1030"/>
      <c r="CB20" s="1030"/>
      <c r="CC20" s="1030"/>
      <c r="CD20" s="1030"/>
      <c r="CE20" s="1030"/>
      <c r="CF20" s="1030"/>
      <c r="CG20" s="1051"/>
      <c r="CH20" s="1026"/>
      <c r="CI20" s="1027"/>
      <c r="CJ20" s="1027"/>
      <c r="CK20" s="1027"/>
      <c r="CL20" s="1028"/>
      <c r="CM20" s="1026"/>
      <c r="CN20" s="1027"/>
      <c r="CO20" s="1027"/>
      <c r="CP20" s="1027"/>
      <c r="CQ20" s="1028"/>
      <c r="CR20" s="1026"/>
      <c r="CS20" s="1027"/>
      <c r="CT20" s="1027"/>
      <c r="CU20" s="1027"/>
      <c r="CV20" s="1028"/>
      <c r="CW20" s="1026"/>
      <c r="CX20" s="1027"/>
      <c r="CY20" s="1027"/>
      <c r="CZ20" s="1027"/>
      <c r="DA20" s="1028"/>
      <c r="DB20" s="1026"/>
      <c r="DC20" s="1027"/>
      <c r="DD20" s="1027"/>
      <c r="DE20" s="1027"/>
      <c r="DF20" s="1028"/>
      <c r="DG20" s="1026"/>
      <c r="DH20" s="1027"/>
      <c r="DI20" s="1027"/>
      <c r="DJ20" s="1027"/>
      <c r="DK20" s="1028"/>
      <c r="DL20" s="1026"/>
      <c r="DM20" s="1027"/>
      <c r="DN20" s="1027"/>
      <c r="DO20" s="1027"/>
      <c r="DP20" s="1028"/>
      <c r="DQ20" s="1026"/>
      <c r="DR20" s="1027"/>
      <c r="DS20" s="1027"/>
      <c r="DT20" s="1027"/>
      <c r="DU20" s="1028"/>
      <c r="DV20" s="1029"/>
      <c r="DW20" s="1030"/>
      <c r="DX20" s="1030"/>
      <c r="DY20" s="1030"/>
      <c r="DZ20" s="1031"/>
      <c r="EA20" s="222"/>
    </row>
    <row r="21" spans="1:131" s="223" customFormat="1" ht="26.25" customHeight="1" thickBot="1" x14ac:dyDescent="0.2">
      <c r="A21" s="226">
        <v>15</v>
      </c>
      <c r="B21" s="1067"/>
      <c r="C21" s="1068"/>
      <c r="D21" s="1068"/>
      <c r="E21" s="1068"/>
      <c r="F21" s="1068"/>
      <c r="G21" s="1068"/>
      <c r="H21" s="1068"/>
      <c r="I21" s="1068"/>
      <c r="J21" s="1068"/>
      <c r="K21" s="1068"/>
      <c r="L21" s="1068"/>
      <c r="M21" s="1068"/>
      <c r="N21" s="1068"/>
      <c r="O21" s="1068"/>
      <c r="P21" s="1069"/>
      <c r="Q21" s="1075"/>
      <c r="R21" s="1076"/>
      <c r="S21" s="1076"/>
      <c r="T21" s="1076"/>
      <c r="U21" s="1076"/>
      <c r="V21" s="1076"/>
      <c r="W21" s="1076"/>
      <c r="X21" s="1076"/>
      <c r="Y21" s="1076"/>
      <c r="Z21" s="1076"/>
      <c r="AA21" s="1076"/>
      <c r="AB21" s="1076"/>
      <c r="AC21" s="1076"/>
      <c r="AD21" s="1076"/>
      <c r="AE21" s="1077"/>
      <c r="AF21" s="1072"/>
      <c r="AG21" s="1073"/>
      <c r="AH21" s="1073"/>
      <c r="AI21" s="1073"/>
      <c r="AJ21" s="1074"/>
      <c r="AK21" s="1117"/>
      <c r="AL21" s="1118"/>
      <c r="AM21" s="1118"/>
      <c r="AN21" s="1118"/>
      <c r="AO21" s="1118"/>
      <c r="AP21" s="1118"/>
      <c r="AQ21" s="1118"/>
      <c r="AR21" s="1118"/>
      <c r="AS21" s="1118"/>
      <c r="AT21" s="1118"/>
      <c r="AU21" s="1119"/>
      <c r="AV21" s="1119"/>
      <c r="AW21" s="1119"/>
      <c r="AX21" s="1119"/>
      <c r="AY21" s="1120"/>
      <c r="AZ21" s="220"/>
      <c r="BA21" s="220"/>
      <c r="BB21" s="220"/>
      <c r="BC21" s="220"/>
      <c r="BD21" s="220"/>
      <c r="BE21" s="221"/>
      <c r="BF21" s="221"/>
      <c r="BG21" s="221"/>
      <c r="BH21" s="221"/>
      <c r="BI21" s="221"/>
      <c r="BJ21" s="221"/>
      <c r="BK21" s="221"/>
      <c r="BL21" s="221"/>
      <c r="BM21" s="221"/>
      <c r="BN21" s="221"/>
      <c r="BO21" s="221"/>
      <c r="BP21" s="221"/>
      <c r="BQ21" s="226">
        <v>15</v>
      </c>
      <c r="BR21" s="227"/>
      <c r="BS21" s="1029"/>
      <c r="BT21" s="1030"/>
      <c r="BU21" s="1030"/>
      <c r="BV21" s="1030"/>
      <c r="BW21" s="1030"/>
      <c r="BX21" s="1030"/>
      <c r="BY21" s="1030"/>
      <c r="BZ21" s="1030"/>
      <c r="CA21" s="1030"/>
      <c r="CB21" s="1030"/>
      <c r="CC21" s="1030"/>
      <c r="CD21" s="1030"/>
      <c r="CE21" s="1030"/>
      <c r="CF21" s="1030"/>
      <c r="CG21" s="1051"/>
      <c r="CH21" s="1026"/>
      <c r="CI21" s="1027"/>
      <c r="CJ21" s="1027"/>
      <c r="CK21" s="1027"/>
      <c r="CL21" s="1028"/>
      <c r="CM21" s="1026"/>
      <c r="CN21" s="1027"/>
      <c r="CO21" s="1027"/>
      <c r="CP21" s="1027"/>
      <c r="CQ21" s="1028"/>
      <c r="CR21" s="1026"/>
      <c r="CS21" s="1027"/>
      <c r="CT21" s="1027"/>
      <c r="CU21" s="1027"/>
      <c r="CV21" s="1028"/>
      <c r="CW21" s="1026"/>
      <c r="CX21" s="1027"/>
      <c r="CY21" s="1027"/>
      <c r="CZ21" s="1027"/>
      <c r="DA21" s="1028"/>
      <c r="DB21" s="1026"/>
      <c r="DC21" s="1027"/>
      <c r="DD21" s="1027"/>
      <c r="DE21" s="1027"/>
      <c r="DF21" s="1028"/>
      <c r="DG21" s="1026"/>
      <c r="DH21" s="1027"/>
      <c r="DI21" s="1027"/>
      <c r="DJ21" s="1027"/>
      <c r="DK21" s="1028"/>
      <c r="DL21" s="1026"/>
      <c r="DM21" s="1027"/>
      <c r="DN21" s="1027"/>
      <c r="DO21" s="1027"/>
      <c r="DP21" s="1028"/>
      <c r="DQ21" s="1026"/>
      <c r="DR21" s="1027"/>
      <c r="DS21" s="1027"/>
      <c r="DT21" s="1027"/>
      <c r="DU21" s="1028"/>
      <c r="DV21" s="1029"/>
      <c r="DW21" s="1030"/>
      <c r="DX21" s="1030"/>
      <c r="DY21" s="1030"/>
      <c r="DZ21" s="1031"/>
      <c r="EA21" s="222"/>
    </row>
    <row r="22" spans="1:131" s="223" customFormat="1" ht="26.25" customHeight="1" x14ac:dyDescent="0.15">
      <c r="A22" s="226">
        <v>16</v>
      </c>
      <c r="B22" s="1067"/>
      <c r="C22" s="1068"/>
      <c r="D22" s="1068"/>
      <c r="E22" s="1068"/>
      <c r="F22" s="1068"/>
      <c r="G22" s="1068"/>
      <c r="H22" s="1068"/>
      <c r="I22" s="1068"/>
      <c r="J22" s="1068"/>
      <c r="K22" s="1068"/>
      <c r="L22" s="1068"/>
      <c r="M22" s="1068"/>
      <c r="N22" s="1068"/>
      <c r="O22" s="1068"/>
      <c r="P22" s="1069"/>
      <c r="Q22" s="1110"/>
      <c r="R22" s="1111"/>
      <c r="S22" s="1111"/>
      <c r="T22" s="1111"/>
      <c r="U22" s="1111"/>
      <c r="V22" s="1111"/>
      <c r="W22" s="1111"/>
      <c r="X22" s="1111"/>
      <c r="Y22" s="1111"/>
      <c r="Z22" s="1111"/>
      <c r="AA22" s="1111"/>
      <c r="AB22" s="1111"/>
      <c r="AC22" s="1111"/>
      <c r="AD22" s="1111"/>
      <c r="AE22" s="1112"/>
      <c r="AF22" s="1072"/>
      <c r="AG22" s="1073"/>
      <c r="AH22" s="1073"/>
      <c r="AI22" s="1073"/>
      <c r="AJ22" s="1074"/>
      <c r="AK22" s="1113"/>
      <c r="AL22" s="1114"/>
      <c r="AM22" s="1114"/>
      <c r="AN22" s="1114"/>
      <c r="AO22" s="1114"/>
      <c r="AP22" s="1114"/>
      <c r="AQ22" s="1114"/>
      <c r="AR22" s="1114"/>
      <c r="AS22" s="1114"/>
      <c r="AT22" s="1114"/>
      <c r="AU22" s="1115"/>
      <c r="AV22" s="1115"/>
      <c r="AW22" s="1115"/>
      <c r="AX22" s="1115"/>
      <c r="AY22" s="1116"/>
      <c r="AZ22" s="1065" t="s">
        <v>377</v>
      </c>
      <c r="BA22" s="1065"/>
      <c r="BB22" s="1065"/>
      <c r="BC22" s="1065"/>
      <c r="BD22" s="1066"/>
      <c r="BE22" s="221"/>
      <c r="BF22" s="221"/>
      <c r="BG22" s="221"/>
      <c r="BH22" s="221"/>
      <c r="BI22" s="221"/>
      <c r="BJ22" s="221"/>
      <c r="BK22" s="221"/>
      <c r="BL22" s="221"/>
      <c r="BM22" s="221"/>
      <c r="BN22" s="221"/>
      <c r="BO22" s="221"/>
      <c r="BP22" s="221"/>
      <c r="BQ22" s="226">
        <v>16</v>
      </c>
      <c r="BR22" s="227"/>
      <c r="BS22" s="1029"/>
      <c r="BT22" s="1030"/>
      <c r="BU22" s="1030"/>
      <c r="BV22" s="1030"/>
      <c r="BW22" s="1030"/>
      <c r="BX22" s="1030"/>
      <c r="BY22" s="1030"/>
      <c r="BZ22" s="1030"/>
      <c r="CA22" s="1030"/>
      <c r="CB22" s="1030"/>
      <c r="CC22" s="1030"/>
      <c r="CD22" s="1030"/>
      <c r="CE22" s="1030"/>
      <c r="CF22" s="1030"/>
      <c r="CG22" s="1051"/>
      <c r="CH22" s="1026"/>
      <c r="CI22" s="1027"/>
      <c r="CJ22" s="1027"/>
      <c r="CK22" s="1027"/>
      <c r="CL22" s="1028"/>
      <c r="CM22" s="1026"/>
      <c r="CN22" s="1027"/>
      <c r="CO22" s="1027"/>
      <c r="CP22" s="1027"/>
      <c r="CQ22" s="1028"/>
      <c r="CR22" s="1026"/>
      <c r="CS22" s="1027"/>
      <c r="CT22" s="1027"/>
      <c r="CU22" s="1027"/>
      <c r="CV22" s="1028"/>
      <c r="CW22" s="1026"/>
      <c r="CX22" s="1027"/>
      <c r="CY22" s="1027"/>
      <c r="CZ22" s="1027"/>
      <c r="DA22" s="1028"/>
      <c r="DB22" s="1026"/>
      <c r="DC22" s="1027"/>
      <c r="DD22" s="1027"/>
      <c r="DE22" s="1027"/>
      <c r="DF22" s="1028"/>
      <c r="DG22" s="1026"/>
      <c r="DH22" s="1027"/>
      <c r="DI22" s="1027"/>
      <c r="DJ22" s="1027"/>
      <c r="DK22" s="1028"/>
      <c r="DL22" s="1026"/>
      <c r="DM22" s="1027"/>
      <c r="DN22" s="1027"/>
      <c r="DO22" s="1027"/>
      <c r="DP22" s="1028"/>
      <c r="DQ22" s="1026"/>
      <c r="DR22" s="1027"/>
      <c r="DS22" s="1027"/>
      <c r="DT22" s="1027"/>
      <c r="DU22" s="1028"/>
      <c r="DV22" s="1029"/>
      <c r="DW22" s="1030"/>
      <c r="DX22" s="1030"/>
      <c r="DY22" s="1030"/>
      <c r="DZ22" s="1031"/>
      <c r="EA22" s="222"/>
    </row>
    <row r="23" spans="1:131" s="223" customFormat="1" ht="26.25" customHeight="1" thickBot="1" x14ac:dyDescent="0.2">
      <c r="A23" s="228" t="s">
        <v>378</v>
      </c>
      <c r="B23" s="974" t="s">
        <v>379</v>
      </c>
      <c r="C23" s="975"/>
      <c r="D23" s="975"/>
      <c r="E23" s="975"/>
      <c r="F23" s="975"/>
      <c r="G23" s="975"/>
      <c r="H23" s="975"/>
      <c r="I23" s="975"/>
      <c r="J23" s="975"/>
      <c r="K23" s="975"/>
      <c r="L23" s="975"/>
      <c r="M23" s="975"/>
      <c r="N23" s="975"/>
      <c r="O23" s="975"/>
      <c r="P23" s="985"/>
      <c r="Q23" s="1104">
        <v>32775</v>
      </c>
      <c r="R23" s="1098"/>
      <c r="S23" s="1098"/>
      <c r="T23" s="1098"/>
      <c r="U23" s="1098"/>
      <c r="V23" s="1098">
        <v>32204</v>
      </c>
      <c r="W23" s="1098"/>
      <c r="X23" s="1098"/>
      <c r="Y23" s="1098"/>
      <c r="Z23" s="1098"/>
      <c r="AA23" s="1098">
        <v>571</v>
      </c>
      <c r="AB23" s="1098"/>
      <c r="AC23" s="1098"/>
      <c r="AD23" s="1098"/>
      <c r="AE23" s="1105"/>
      <c r="AF23" s="1106">
        <v>483</v>
      </c>
      <c r="AG23" s="1098"/>
      <c r="AH23" s="1098"/>
      <c r="AI23" s="1098"/>
      <c r="AJ23" s="1107"/>
      <c r="AK23" s="1108"/>
      <c r="AL23" s="1109"/>
      <c r="AM23" s="1109"/>
      <c r="AN23" s="1109"/>
      <c r="AO23" s="1109"/>
      <c r="AP23" s="1098">
        <v>29773</v>
      </c>
      <c r="AQ23" s="1098"/>
      <c r="AR23" s="1098"/>
      <c r="AS23" s="1098"/>
      <c r="AT23" s="1098"/>
      <c r="AU23" s="1099"/>
      <c r="AV23" s="1099"/>
      <c r="AW23" s="1099"/>
      <c r="AX23" s="1099"/>
      <c r="AY23" s="1100"/>
      <c r="AZ23" s="1101" t="s">
        <v>121</v>
      </c>
      <c r="BA23" s="1102"/>
      <c r="BB23" s="1102"/>
      <c r="BC23" s="1102"/>
      <c r="BD23" s="1103"/>
      <c r="BE23" s="221"/>
      <c r="BF23" s="221"/>
      <c r="BG23" s="221"/>
      <c r="BH23" s="221"/>
      <c r="BI23" s="221"/>
      <c r="BJ23" s="221"/>
      <c r="BK23" s="221"/>
      <c r="BL23" s="221"/>
      <c r="BM23" s="221"/>
      <c r="BN23" s="221"/>
      <c r="BO23" s="221"/>
      <c r="BP23" s="221"/>
      <c r="BQ23" s="226">
        <v>17</v>
      </c>
      <c r="BR23" s="227"/>
      <c r="BS23" s="1029"/>
      <c r="BT23" s="1030"/>
      <c r="BU23" s="1030"/>
      <c r="BV23" s="1030"/>
      <c r="BW23" s="1030"/>
      <c r="BX23" s="1030"/>
      <c r="BY23" s="1030"/>
      <c r="BZ23" s="1030"/>
      <c r="CA23" s="1030"/>
      <c r="CB23" s="1030"/>
      <c r="CC23" s="1030"/>
      <c r="CD23" s="1030"/>
      <c r="CE23" s="1030"/>
      <c r="CF23" s="1030"/>
      <c r="CG23" s="1051"/>
      <c r="CH23" s="1026"/>
      <c r="CI23" s="1027"/>
      <c r="CJ23" s="1027"/>
      <c r="CK23" s="1027"/>
      <c r="CL23" s="1028"/>
      <c r="CM23" s="1026"/>
      <c r="CN23" s="1027"/>
      <c r="CO23" s="1027"/>
      <c r="CP23" s="1027"/>
      <c r="CQ23" s="1028"/>
      <c r="CR23" s="1026"/>
      <c r="CS23" s="1027"/>
      <c r="CT23" s="1027"/>
      <c r="CU23" s="1027"/>
      <c r="CV23" s="1028"/>
      <c r="CW23" s="1026"/>
      <c r="CX23" s="1027"/>
      <c r="CY23" s="1027"/>
      <c r="CZ23" s="1027"/>
      <c r="DA23" s="1028"/>
      <c r="DB23" s="1026"/>
      <c r="DC23" s="1027"/>
      <c r="DD23" s="1027"/>
      <c r="DE23" s="1027"/>
      <c r="DF23" s="1028"/>
      <c r="DG23" s="1026"/>
      <c r="DH23" s="1027"/>
      <c r="DI23" s="1027"/>
      <c r="DJ23" s="1027"/>
      <c r="DK23" s="1028"/>
      <c r="DL23" s="1026"/>
      <c r="DM23" s="1027"/>
      <c r="DN23" s="1027"/>
      <c r="DO23" s="1027"/>
      <c r="DP23" s="1028"/>
      <c r="DQ23" s="1026"/>
      <c r="DR23" s="1027"/>
      <c r="DS23" s="1027"/>
      <c r="DT23" s="1027"/>
      <c r="DU23" s="1028"/>
      <c r="DV23" s="1029"/>
      <c r="DW23" s="1030"/>
      <c r="DX23" s="1030"/>
      <c r="DY23" s="1030"/>
      <c r="DZ23" s="1031"/>
      <c r="EA23" s="222"/>
    </row>
    <row r="24" spans="1:131" s="223" customFormat="1" ht="26.25" customHeight="1" x14ac:dyDescent="0.15">
      <c r="A24" s="1097" t="s">
        <v>380</v>
      </c>
      <c r="B24" s="1097"/>
      <c r="C24" s="1097"/>
      <c r="D24" s="1097"/>
      <c r="E24" s="1097"/>
      <c r="F24" s="1097"/>
      <c r="G24" s="1097"/>
      <c r="H24" s="1097"/>
      <c r="I24" s="1097"/>
      <c r="J24" s="1097"/>
      <c r="K24" s="1097"/>
      <c r="L24" s="1097"/>
      <c r="M24" s="1097"/>
      <c r="N24" s="1097"/>
      <c r="O24" s="1097"/>
      <c r="P24" s="1097"/>
      <c r="Q24" s="1097"/>
      <c r="R24" s="1097"/>
      <c r="S24" s="1097"/>
      <c r="T24" s="1097"/>
      <c r="U24" s="1097"/>
      <c r="V24" s="1097"/>
      <c r="W24" s="1097"/>
      <c r="X24" s="1097"/>
      <c r="Y24" s="1097"/>
      <c r="Z24" s="1097"/>
      <c r="AA24" s="1097"/>
      <c r="AB24" s="1097"/>
      <c r="AC24" s="1097"/>
      <c r="AD24" s="1097"/>
      <c r="AE24" s="1097"/>
      <c r="AF24" s="1097"/>
      <c r="AG24" s="1097"/>
      <c r="AH24" s="1097"/>
      <c r="AI24" s="1097"/>
      <c r="AJ24" s="1097"/>
      <c r="AK24" s="1097"/>
      <c r="AL24" s="1097"/>
      <c r="AM24" s="1097"/>
      <c r="AN24" s="1097"/>
      <c r="AO24" s="1097"/>
      <c r="AP24" s="1097"/>
      <c r="AQ24" s="1097"/>
      <c r="AR24" s="1097"/>
      <c r="AS24" s="1097"/>
      <c r="AT24" s="1097"/>
      <c r="AU24" s="1097"/>
      <c r="AV24" s="1097"/>
      <c r="AW24" s="1097"/>
      <c r="AX24" s="1097"/>
      <c r="AY24" s="1097"/>
      <c r="AZ24" s="220"/>
      <c r="BA24" s="220"/>
      <c r="BB24" s="220"/>
      <c r="BC24" s="220"/>
      <c r="BD24" s="220"/>
      <c r="BE24" s="221"/>
      <c r="BF24" s="221"/>
      <c r="BG24" s="221"/>
      <c r="BH24" s="221"/>
      <c r="BI24" s="221"/>
      <c r="BJ24" s="221"/>
      <c r="BK24" s="221"/>
      <c r="BL24" s="221"/>
      <c r="BM24" s="221"/>
      <c r="BN24" s="221"/>
      <c r="BO24" s="221"/>
      <c r="BP24" s="221"/>
      <c r="BQ24" s="226">
        <v>18</v>
      </c>
      <c r="BR24" s="227"/>
      <c r="BS24" s="1029"/>
      <c r="BT24" s="1030"/>
      <c r="BU24" s="1030"/>
      <c r="BV24" s="1030"/>
      <c r="BW24" s="1030"/>
      <c r="BX24" s="1030"/>
      <c r="BY24" s="1030"/>
      <c r="BZ24" s="1030"/>
      <c r="CA24" s="1030"/>
      <c r="CB24" s="1030"/>
      <c r="CC24" s="1030"/>
      <c r="CD24" s="1030"/>
      <c r="CE24" s="1030"/>
      <c r="CF24" s="1030"/>
      <c r="CG24" s="1051"/>
      <c r="CH24" s="1026"/>
      <c r="CI24" s="1027"/>
      <c r="CJ24" s="1027"/>
      <c r="CK24" s="1027"/>
      <c r="CL24" s="1028"/>
      <c r="CM24" s="1026"/>
      <c r="CN24" s="1027"/>
      <c r="CO24" s="1027"/>
      <c r="CP24" s="1027"/>
      <c r="CQ24" s="1028"/>
      <c r="CR24" s="1026"/>
      <c r="CS24" s="1027"/>
      <c r="CT24" s="1027"/>
      <c r="CU24" s="1027"/>
      <c r="CV24" s="1028"/>
      <c r="CW24" s="1026"/>
      <c r="CX24" s="1027"/>
      <c r="CY24" s="1027"/>
      <c r="CZ24" s="1027"/>
      <c r="DA24" s="1028"/>
      <c r="DB24" s="1026"/>
      <c r="DC24" s="1027"/>
      <c r="DD24" s="1027"/>
      <c r="DE24" s="1027"/>
      <c r="DF24" s="1028"/>
      <c r="DG24" s="1026"/>
      <c r="DH24" s="1027"/>
      <c r="DI24" s="1027"/>
      <c r="DJ24" s="1027"/>
      <c r="DK24" s="1028"/>
      <c r="DL24" s="1026"/>
      <c r="DM24" s="1027"/>
      <c r="DN24" s="1027"/>
      <c r="DO24" s="1027"/>
      <c r="DP24" s="1028"/>
      <c r="DQ24" s="1026"/>
      <c r="DR24" s="1027"/>
      <c r="DS24" s="1027"/>
      <c r="DT24" s="1027"/>
      <c r="DU24" s="1028"/>
      <c r="DV24" s="1029"/>
      <c r="DW24" s="1030"/>
      <c r="DX24" s="1030"/>
      <c r="DY24" s="1030"/>
      <c r="DZ24" s="1031"/>
      <c r="EA24" s="222"/>
    </row>
    <row r="25" spans="1:131" ht="26.25" customHeight="1" thickBot="1" x14ac:dyDescent="0.2">
      <c r="A25" s="1096" t="s">
        <v>381</v>
      </c>
      <c r="B25" s="1096"/>
      <c r="C25" s="1096"/>
      <c r="D25" s="1096"/>
      <c r="E25" s="1096"/>
      <c r="F25" s="1096"/>
      <c r="G25" s="1096"/>
      <c r="H25" s="1096"/>
      <c r="I25" s="1096"/>
      <c r="J25" s="1096"/>
      <c r="K25" s="1096"/>
      <c r="L25" s="1096"/>
      <c r="M25" s="1096"/>
      <c r="N25" s="1096"/>
      <c r="O25" s="1096"/>
      <c r="P25" s="1096"/>
      <c r="Q25" s="1096"/>
      <c r="R25" s="1096"/>
      <c r="S25" s="1096"/>
      <c r="T25" s="1096"/>
      <c r="U25" s="1096"/>
      <c r="V25" s="1096"/>
      <c r="W25" s="1096"/>
      <c r="X25" s="1096"/>
      <c r="Y25" s="1096"/>
      <c r="Z25" s="1096"/>
      <c r="AA25" s="1096"/>
      <c r="AB25" s="1096"/>
      <c r="AC25" s="1096"/>
      <c r="AD25" s="1096"/>
      <c r="AE25" s="1096"/>
      <c r="AF25" s="1096"/>
      <c r="AG25" s="1096"/>
      <c r="AH25" s="1096"/>
      <c r="AI25" s="1096"/>
      <c r="AJ25" s="1096"/>
      <c r="AK25" s="1096"/>
      <c r="AL25" s="1096"/>
      <c r="AM25" s="1096"/>
      <c r="AN25" s="1096"/>
      <c r="AO25" s="1096"/>
      <c r="AP25" s="1096"/>
      <c r="AQ25" s="1096"/>
      <c r="AR25" s="1096"/>
      <c r="AS25" s="1096"/>
      <c r="AT25" s="1096"/>
      <c r="AU25" s="1096"/>
      <c r="AV25" s="1096"/>
      <c r="AW25" s="1096"/>
      <c r="AX25" s="1096"/>
      <c r="AY25" s="1096"/>
      <c r="AZ25" s="1096"/>
      <c r="BA25" s="1096"/>
      <c r="BB25" s="1096"/>
      <c r="BC25" s="1096"/>
      <c r="BD25" s="1096"/>
      <c r="BE25" s="1096"/>
      <c r="BF25" s="1096"/>
      <c r="BG25" s="1096"/>
      <c r="BH25" s="1096"/>
      <c r="BI25" s="1096"/>
      <c r="BJ25" s="220"/>
      <c r="BK25" s="220"/>
      <c r="BL25" s="220"/>
      <c r="BM25" s="220"/>
      <c r="BN25" s="220"/>
      <c r="BO25" s="229"/>
      <c r="BP25" s="229"/>
      <c r="BQ25" s="226">
        <v>19</v>
      </c>
      <c r="BR25" s="227"/>
      <c r="BS25" s="1029"/>
      <c r="BT25" s="1030"/>
      <c r="BU25" s="1030"/>
      <c r="BV25" s="1030"/>
      <c r="BW25" s="1030"/>
      <c r="BX25" s="1030"/>
      <c r="BY25" s="1030"/>
      <c r="BZ25" s="1030"/>
      <c r="CA25" s="1030"/>
      <c r="CB25" s="1030"/>
      <c r="CC25" s="1030"/>
      <c r="CD25" s="1030"/>
      <c r="CE25" s="1030"/>
      <c r="CF25" s="1030"/>
      <c r="CG25" s="1051"/>
      <c r="CH25" s="1026"/>
      <c r="CI25" s="1027"/>
      <c r="CJ25" s="1027"/>
      <c r="CK25" s="1027"/>
      <c r="CL25" s="1028"/>
      <c r="CM25" s="1026"/>
      <c r="CN25" s="1027"/>
      <c r="CO25" s="1027"/>
      <c r="CP25" s="1027"/>
      <c r="CQ25" s="1028"/>
      <c r="CR25" s="1026"/>
      <c r="CS25" s="1027"/>
      <c r="CT25" s="1027"/>
      <c r="CU25" s="1027"/>
      <c r="CV25" s="1028"/>
      <c r="CW25" s="1026"/>
      <c r="CX25" s="1027"/>
      <c r="CY25" s="1027"/>
      <c r="CZ25" s="1027"/>
      <c r="DA25" s="1028"/>
      <c r="DB25" s="1026"/>
      <c r="DC25" s="1027"/>
      <c r="DD25" s="1027"/>
      <c r="DE25" s="1027"/>
      <c r="DF25" s="1028"/>
      <c r="DG25" s="1026"/>
      <c r="DH25" s="1027"/>
      <c r="DI25" s="1027"/>
      <c r="DJ25" s="1027"/>
      <c r="DK25" s="1028"/>
      <c r="DL25" s="1026"/>
      <c r="DM25" s="1027"/>
      <c r="DN25" s="1027"/>
      <c r="DO25" s="1027"/>
      <c r="DP25" s="1028"/>
      <c r="DQ25" s="1026"/>
      <c r="DR25" s="1027"/>
      <c r="DS25" s="1027"/>
      <c r="DT25" s="1027"/>
      <c r="DU25" s="1028"/>
      <c r="DV25" s="1029"/>
      <c r="DW25" s="1030"/>
      <c r="DX25" s="1030"/>
      <c r="DY25" s="1030"/>
      <c r="DZ25" s="1031"/>
      <c r="EA25" s="218"/>
    </row>
    <row r="26" spans="1:131" ht="26.25" customHeight="1" x14ac:dyDescent="0.15">
      <c r="A26" s="1032" t="s">
        <v>357</v>
      </c>
      <c r="B26" s="1033"/>
      <c r="C26" s="1033"/>
      <c r="D26" s="1033"/>
      <c r="E26" s="1033"/>
      <c r="F26" s="1033"/>
      <c r="G26" s="1033"/>
      <c r="H26" s="1033"/>
      <c r="I26" s="1033"/>
      <c r="J26" s="1033"/>
      <c r="K26" s="1033"/>
      <c r="L26" s="1033"/>
      <c r="M26" s="1033"/>
      <c r="N26" s="1033"/>
      <c r="O26" s="1033"/>
      <c r="P26" s="1034"/>
      <c r="Q26" s="1038" t="s">
        <v>382</v>
      </c>
      <c r="R26" s="1039"/>
      <c r="S26" s="1039"/>
      <c r="T26" s="1039"/>
      <c r="U26" s="1040"/>
      <c r="V26" s="1038" t="s">
        <v>383</v>
      </c>
      <c r="W26" s="1039"/>
      <c r="X26" s="1039"/>
      <c r="Y26" s="1039"/>
      <c r="Z26" s="1040"/>
      <c r="AA26" s="1038" t="s">
        <v>384</v>
      </c>
      <c r="AB26" s="1039"/>
      <c r="AC26" s="1039"/>
      <c r="AD26" s="1039"/>
      <c r="AE26" s="1039"/>
      <c r="AF26" s="1092" t="s">
        <v>385</v>
      </c>
      <c r="AG26" s="1045"/>
      <c r="AH26" s="1045"/>
      <c r="AI26" s="1045"/>
      <c r="AJ26" s="1093"/>
      <c r="AK26" s="1039" t="s">
        <v>386</v>
      </c>
      <c r="AL26" s="1039"/>
      <c r="AM26" s="1039"/>
      <c r="AN26" s="1039"/>
      <c r="AO26" s="1040"/>
      <c r="AP26" s="1038" t="s">
        <v>387</v>
      </c>
      <c r="AQ26" s="1039"/>
      <c r="AR26" s="1039"/>
      <c r="AS26" s="1039"/>
      <c r="AT26" s="1040"/>
      <c r="AU26" s="1038" t="s">
        <v>388</v>
      </c>
      <c r="AV26" s="1039"/>
      <c r="AW26" s="1039"/>
      <c r="AX26" s="1039"/>
      <c r="AY26" s="1040"/>
      <c r="AZ26" s="1038" t="s">
        <v>389</v>
      </c>
      <c r="BA26" s="1039"/>
      <c r="BB26" s="1039"/>
      <c r="BC26" s="1039"/>
      <c r="BD26" s="1040"/>
      <c r="BE26" s="1038" t="s">
        <v>364</v>
      </c>
      <c r="BF26" s="1039"/>
      <c r="BG26" s="1039"/>
      <c r="BH26" s="1039"/>
      <c r="BI26" s="1052"/>
      <c r="BJ26" s="220"/>
      <c r="BK26" s="220"/>
      <c r="BL26" s="220"/>
      <c r="BM26" s="220"/>
      <c r="BN26" s="220"/>
      <c r="BO26" s="229"/>
      <c r="BP26" s="229"/>
      <c r="BQ26" s="226">
        <v>20</v>
      </c>
      <c r="BR26" s="227"/>
      <c r="BS26" s="1029"/>
      <c r="BT26" s="1030"/>
      <c r="BU26" s="1030"/>
      <c r="BV26" s="1030"/>
      <c r="BW26" s="1030"/>
      <c r="BX26" s="1030"/>
      <c r="BY26" s="1030"/>
      <c r="BZ26" s="1030"/>
      <c r="CA26" s="1030"/>
      <c r="CB26" s="1030"/>
      <c r="CC26" s="1030"/>
      <c r="CD26" s="1030"/>
      <c r="CE26" s="1030"/>
      <c r="CF26" s="1030"/>
      <c r="CG26" s="1051"/>
      <c r="CH26" s="1026"/>
      <c r="CI26" s="1027"/>
      <c r="CJ26" s="1027"/>
      <c r="CK26" s="1027"/>
      <c r="CL26" s="1028"/>
      <c r="CM26" s="1026"/>
      <c r="CN26" s="1027"/>
      <c r="CO26" s="1027"/>
      <c r="CP26" s="1027"/>
      <c r="CQ26" s="1028"/>
      <c r="CR26" s="1026"/>
      <c r="CS26" s="1027"/>
      <c r="CT26" s="1027"/>
      <c r="CU26" s="1027"/>
      <c r="CV26" s="1028"/>
      <c r="CW26" s="1026"/>
      <c r="CX26" s="1027"/>
      <c r="CY26" s="1027"/>
      <c r="CZ26" s="1027"/>
      <c r="DA26" s="1028"/>
      <c r="DB26" s="1026"/>
      <c r="DC26" s="1027"/>
      <c r="DD26" s="1027"/>
      <c r="DE26" s="1027"/>
      <c r="DF26" s="1028"/>
      <c r="DG26" s="1026"/>
      <c r="DH26" s="1027"/>
      <c r="DI26" s="1027"/>
      <c r="DJ26" s="1027"/>
      <c r="DK26" s="1028"/>
      <c r="DL26" s="1026"/>
      <c r="DM26" s="1027"/>
      <c r="DN26" s="1027"/>
      <c r="DO26" s="1027"/>
      <c r="DP26" s="1028"/>
      <c r="DQ26" s="1026"/>
      <c r="DR26" s="1027"/>
      <c r="DS26" s="1027"/>
      <c r="DT26" s="1027"/>
      <c r="DU26" s="1028"/>
      <c r="DV26" s="1029"/>
      <c r="DW26" s="1030"/>
      <c r="DX26" s="1030"/>
      <c r="DY26" s="1030"/>
      <c r="DZ26" s="1031"/>
      <c r="EA26" s="218"/>
    </row>
    <row r="27" spans="1:131" ht="26.25" customHeight="1" thickBot="1" x14ac:dyDescent="0.2">
      <c r="A27" s="1035"/>
      <c r="B27" s="1036"/>
      <c r="C27" s="1036"/>
      <c r="D27" s="1036"/>
      <c r="E27" s="1036"/>
      <c r="F27" s="1036"/>
      <c r="G27" s="1036"/>
      <c r="H27" s="1036"/>
      <c r="I27" s="1036"/>
      <c r="J27" s="1036"/>
      <c r="K27" s="1036"/>
      <c r="L27" s="1036"/>
      <c r="M27" s="1036"/>
      <c r="N27" s="1036"/>
      <c r="O27" s="1036"/>
      <c r="P27" s="1037"/>
      <c r="Q27" s="1041"/>
      <c r="R27" s="1042"/>
      <c r="S27" s="1042"/>
      <c r="T27" s="1042"/>
      <c r="U27" s="1043"/>
      <c r="V27" s="1041"/>
      <c r="W27" s="1042"/>
      <c r="X27" s="1042"/>
      <c r="Y27" s="1042"/>
      <c r="Z27" s="1043"/>
      <c r="AA27" s="1041"/>
      <c r="AB27" s="1042"/>
      <c r="AC27" s="1042"/>
      <c r="AD27" s="1042"/>
      <c r="AE27" s="1042"/>
      <c r="AF27" s="1094"/>
      <c r="AG27" s="1048"/>
      <c r="AH27" s="1048"/>
      <c r="AI27" s="1048"/>
      <c r="AJ27" s="1095"/>
      <c r="AK27" s="1042"/>
      <c r="AL27" s="1042"/>
      <c r="AM27" s="1042"/>
      <c r="AN27" s="1042"/>
      <c r="AO27" s="1043"/>
      <c r="AP27" s="1041"/>
      <c r="AQ27" s="1042"/>
      <c r="AR27" s="1042"/>
      <c r="AS27" s="1042"/>
      <c r="AT27" s="1043"/>
      <c r="AU27" s="1041"/>
      <c r="AV27" s="1042"/>
      <c r="AW27" s="1042"/>
      <c r="AX27" s="1042"/>
      <c r="AY27" s="1043"/>
      <c r="AZ27" s="1041"/>
      <c r="BA27" s="1042"/>
      <c r="BB27" s="1042"/>
      <c r="BC27" s="1042"/>
      <c r="BD27" s="1043"/>
      <c r="BE27" s="1041"/>
      <c r="BF27" s="1042"/>
      <c r="BG27" s="1042"/>
      <c r="BH27" s="1042"/>
      <c r="BI27" s="1053"/>
      <c r="BJ27" s="220"/>
      <c r="BK27" s="220"/>
      <c r="BL27" s="220"/>
      <c r="BM27" s="220"/>
      <c r="BN27" s="220"/>
      <c r="BO27" s="229"/>
      <c r="BP27" s="229"/>
      <c r="BQ27" s="226">
        <v>21</v>
      </c>
      <c r="BR27" s="227"/>
      <c r="BS27" s="1029"/>
      <c r="BT27" s="1030"/>
      <c r="BU27" s="1030"/>
      <c r="BV27" s="1030"/>
      <c r="BW27" s="1030"/>
      <c r="BX27" s="1030"/>
      <c r="BY27" s="1030"/>
      <c r="BZ27" s="1030"/>
      <c r="CA27" s="1030"/>
      <c r="CB27" s="1030"/>
      <c r="CC27" s="1030"/>
      <c r="CD27" s="1030"/>
      <c r="CE27" s="1030"/>
      <c r="CF27" s="1030"/>
      <c r="CG27" s="1051"/>
      <c r="CH27" s="1026"/>
      <c r="CI27" s="1027"/>
      <c r="CJ27" s="1027"/>
      <c r="CK27" s="1027"/>
      <c r="CL27" s="1028"/>
      <c r="CM27" s="1026"/>
      <c r="CN27" s="1027"/>
      <c r="CO27" s="1027"/>
      <c r="CP27" s="1027"/>
      <c r="CQ27" s="1028"/>
      <c r="CR27" s="1026"/>
      <c r="CS27" s="1027"/>
      <c r="CT27" s="1027"/>
      <c r="CU27" s="1027"/>
      <c r="CV27" s="1028"/>
      <c r="CW27" s="1026"/>
      <c r="CX27" s="1027"/>
      <c r="CY27" s="1027"/>
      <c r="CZ27" s="1027"/>
      <c r="DA27" s="1028"/>
      <c r="DB27" s="1026"/>
      <c r="DC27" s="1027"/>
      <c r="DD27" s="1027"/>
      <c r="DE27" s="1027"/>
      <c r="DF27" s="1028"/>
      <c r="DG27" s="1026"/>
      <c r="DH27" s="1027"/>
      <c r="DI27" s="1027"/>
      <c r="DJ27" s="1027"/>
      <c r="DK27" s="1028"/>
      <c r="DL27" s="1026"/>
      <c r="DM27" s="1027"/>
      <c r="DN27" s="1027"/>
      <c r="DO27" s="1027"/>
      <c r="DP27" s="1028"/>
      <c r="DQ27" s="1026"/>
      <c r="DR27" s="1027"/>
      <c r="DS27" s="1027"/>
      <c r="DT27" s="1027"/>
      <c r="DU27" s="1028"/>
      <c r="DV27" s="1029"/>
      <c r="DW27" s="1030"/>
      <c r="DX27" s="1030"/>
      <c r="DY27" s="1030"/>
      <c r="DZ27" s="1031"/>
      <c r="EA27" s="218"/>
    </row>
    <row r="28" spans="1:131" ht="26.25" customHeight="1" thickTop="1" x14ac:dyDescent="0.15">
      <c r="A28" s="230">
        <v>1</v>
      </c>
      <c r="B28" s="1084" t="s">
        <v>390</v>
      </c>
      <c r="C28" s="1085"/>
      <c r="D28" s="1085"/>
      <c r="E28" s="1085"/>
      <c r="F28" s="1085"/>
      <c r="G28" s="1085"/>
      <c r="H28" s="1085"/>
      <c r="I28" s="1085"/>
      <c r="J28" s="1085"/>
      <c r="K28" s="1085"/>
      <c r="L28" s="1085"/>
      <c r="M28" s="1085"/>
      <c r="N28" s="1085"/>
      <c r="O28" s="1085"/>
      <c r="P28" s="1086"/>
      <c r="Q28" s="1087">
        <v>6894</v>
      </c>
      <c r="R28" s="1088"/>
      <c r="S28" s="1088"/>
      <c r="T28" s="1088"/>
      <c r="U28" s="1088"/>
      <c r="V28" s="1088">
        <v>6885</v>
      </c>
      <c r="W28" s="1088"/>
      <c r="X28" s="1088"/>
      <c r="Y28" s="1088"/>
      <c r="Z28" s="1088"/>
      <c r="AA28" s="1088">
        <v>9</v>
      </c>
      <c r="AB28" s="1088"/>
      <c r="AC28" s="1088"/>
      <c r="AD28" s="1088"/>
      <c r="AE28" s="1089"/>
      <c r="AF28" s="1090">
        <v>9</v>
      </c>
      <c r="AG28" s="1088"/>
      <c r="AH28" s="1088"/>
      <c r="AI28" s="1088"/>
      <c r="AJ28" s="1091"/>
      <c r="AK28" s="1079">
        <v>964</v>
      </c>
      <c r="AL28" s="1080"/>
      <c r="AM28" s="1080"/>
      <c r="AN28" s="1080"/>
      <c r="AO28" s="1080"/>
      <c r="AP28" s="1080" t="s">
        <v>564</v>
      </c>
      <c r="AQ28" s="1080"/>
      <c r="AR28" s="1080"/>
      <c r="AS28" s="1080"/>
      <c r="AT28" s="1080"/>
      <c r="AU28" s="1080" t="s">
        <v>564</v>
      </c>
      <c r="AV28" s="1080"/>
      <c r="AW28" s="1080"/>
      <c r="AX28" s="1080"/>
      <c r="AY28" s="1080"/>
      <c r="AZ28" s="1081"/>
      <c r="BA28" s="1081"/>
      <c r="BB28" s="1081"/>
      <c r="BC28" s="1081"/>
      <c r="BD28" s="1081"/>
      <c r="BE28" s="1082"/>
      <c r="BF28" s="1082"/>
      <c r="BG28" s="1082"/>
      <c r="BH28" s="1082"/>
      <c r="BI28" s="1083"/>
      <c r="BJ28" s="220"/>
      <c r="BK28" s="220"/>
      <c r="BL28" s="220"/>
      <c r="BM28" s="220"/>
      <c r="BN28" s="220"/>
      <c r="BO28" s="229"/>
      <c r="BP28" s="229"/>
      <c r="BQ28" s="226">
        <v>22</v>
      </c>
      <c r="BR28" s="227"/>
      <c r="BS28" s="1029"/>
      <c r="BT28" s="1030"/>
      <c r="BU28" s="1030"/>
      <c r="BV28" s="1030"/>
      <c r="BW28" s="1030"/>
      <c r="BX28" s="1030"/>
      <c r="BY28" s="1030"/>
      <c r="BZ28" s="1030"/>
      <c r="CA28" s="1030"/>
      <c r="CB28" s="1030"/>
      <c r="CC28" s="1030"/>
      <c r="CD28" s="1030"/>
      <c r="CE28" s="1030"/>
      <c r="CF28" s="1030"/>
      <c r="CG28" s="1051"/>
      <c r="CH28" s="1026"/>
      <c r="CI28" s="1027"/>
      <c r="CJ28" s="1027"/>
      <c r="CK28" s="1027"/>
      <c r="CL28" s="1028"/>
      <c r="CM28" s="1026"/>
      <c r="CN28" s="1027"/>
      <c r="CO28" s="1027"/>
      <c r="CP28" s="1027"/>
      <c r="CQ28" s="1028"/>
      <c r="CR28" s="1026"/>
      <c r="CS28" s="1027"/>
      <c r="CT28" s="1027"/>
      <c r="CU28" s="1027"/>
      <c r="CV28" s="1028"/>
      <c r="CW28" s="1026"/>
      <c r="CX28" s="1027"/>
      <c r="CY28" s="1027"/>
      <c r="CZ28" s="1027"/>
      <c r="DA28" s="1028"/>
      <c r="DB28" s="1026"/>
      <c r="DC28" s="1027"/>
      <c r="DD28" s="1027"/>
      <c r="DE28" s="1027"/>
      <c r="DF28" s="1028"/>
      <c r="DG28" s="1026"/>
      <c r="DH28" s="1027"/>
      <c r="DI28" s="1027"/>
      <c r="DJ28" s="1027"/>
      <c r="DK28" s="1028"/>
      <c r="DL28" s="1026"/>
      <c r="DM28" s="1027"/>
      <c r="DN28" s="1027"/>
      <c r="DO28" s="1027"/>
      <c r="DP28" s="1028"/>
      <c r="DQ28" s="1026"/>
      <c r="DR28" s="1027"/>
      <c r="DS28" s="1027"/>
      <c r="DT28" s="1027"/>
      <c r="DU28" s="1028"/>
      <c r="DV28" s="1029"/>
      <c r="DW28" s="1030"/>
      <c r="DX28" s="1030"/>
      <c r="DY28" s="1030"/>
      <c r="DZ28" s="1031"/>
      <c r="EA28" s="218"/>
    </row>
    <row r="29" spans="1:131" ht="26.25" customHeight="1" x14ac:dyDescent="0.15">
      <c r="A29" s="230">
        <v>2</v>
      </c>
      <c r="B29" s="1067" t="s">
        <v>391</v>
      </c>
      <c r="C29" s="1068"/>
      <c r="D29" s="1068"/>
      <c r="E29" s="1068"/>
      <c r="F29" s="1068"/>
      <c r="G29" s="1068"/>
      <c r="H29" s="1068"/>
      <c r="I29" s="1068"/>
      <c r="J29" s="1068"/>
      <c r="K29" s="1068"/>
      <c r="L29" s="1068"/>
      <c r="M29" s="1068"/>
      <c r="N29" s="1068"/>
      <c r="O29" s="1068"/>
      <c r="P29" s="1069"/>
      <c r="Q29" s="1075">
        <v>760</v>
      </c>
      <c r="R29" s="1076"/>
      <c r="S29" s="1076"/>
      <c r="T29" s="1076"/>
      <c r="U29" s="1076"/>
      <c r="V29" s="1076">
        <v>753</v>
      </c>
      <c r="W29" s="1076"/>
      <c r="X29" s="1076"/>
      <c r="Y29" s="1076"/>
      <c r="Z29" s="1076"/>
      <c r="AA29" s="1076">
        <v>7</v>
      </c>
      <c r="AB29" s="1076"/>
      <c r="AC29" s="1076"/>
      <c r="AD29" s="1076"/>
      <c r="AE29" s="1077"/>
      <c r="AF29" s="1072">
        <v>7</v>
      </c>
      <c r="AG29" s="1073"/>
      <c r="AH29" s="1073"/>
      <c r="AI29" s="1073"/>
      <c r="AJ29" s="1074"/>
      <c r="AK29" s="1017">
        <v>154</v>
      </c>
      <c r="AL29" s="1008"/>
      <c r="AM29" s="1008"/>
      <c r="AN29" s="1008"/>
      <c r="AO29" s="1008"/>
      <c r="AP29" s="1008" t="s">
        <v>564</v>
      </c>
      <c r="AQ29" s="1008"/>
      <c r="AR29" s="1008"/>
      <c r="AS29" s="1008"/>
      <c r="AT29" s="1008"/>
      <c r="AU29" s="1008" t="s">
        <v>564</v>
      </c>
      <c r="AV29" s="1008"/>
      <c r="AW29" s="1008"/>
      <c r="AX29" s="1008"/>
      <c r="AY29" s="1008"/>
      <c r="AZ29" s="1078"/>
      <c r="BA29" s="1078"/>
      <c r="BB29" s="1078"/>
      <c r="BC29" s="1078"/>
      <c r="BD29" s="1078"/>
      <c r="BE29" s="1009"/>
      <c r="BF29" s="1009"/>
      <c r="BG29" s="1009"/>
      <c r="BH29" s="1009"/>
      <c r="BI29" s="1010"/>
      <c r="BJ29" s="220"/>
      <c r="BK29" s="220"/>
      <c r="BL29" s="220"/>
      <c r="BM29" s="220"/>
      <c r="BN29" s="220"/>
      <c r="BO29" s="229"/>
      <c r="BP29" s="229"/>
      <c r="BQ29" s="226">
        <v>23</v>
      </c>
      <c r="BR29" s="227"/>
      <c r="BS29" s="1029"/>
      <c r="BT29" s="1030"/>
      <c r="BU29" s="1030"/>
      <c r="BV29" s="1030"/>
      <c r="BW29" s="1030"/>
      <c r="BX29" s="1030"/>
      <c r="BY29" s="1030"/>
      <c r="BZ29" s="1030"/>
      <c r="CA29" s="1030"/>
      <c r="CB29" s="1030"/>
      <c r="CC29" s="1030"/>
      <c r="CD29" s="1030"/>
      <c r="CE29" s="1030"/>
      <c r="CF29" s="1030"/>
      <c r="CG29" s="1051"/>
      <c r="CH29" s="1026"/>
      <c r="CI29" s="1027"/>
      <c r="CJ29" s="1027"/>
      <c r="CK29" s="1027"/>
      <c r="CL29" s="1028"/>
      <c r="CM29" s="1026"/>
      <c r="CN29" s="1027"/>
      <c r="CO29" s="1027"/>
      <c r="CP29" s="1027"/>
      <c r="CQ29" s="1028"/>
      <c r="CR29" s="1026"/>
      <c r="CS29" s="1027"/>
      <c r="CT29" s="1027"/>
      <c r="CU29" s="1027"/>
      <c r="CV29" s="1028"/>
      <c r="CW29" s="1026"/>
      <c r="CX29" s="1027"/>
      <c r="CY29" s="1027"/>
      <c r="CZ29" s="1027"/>
      <c r="DA29" s="1028"/>
      <c r="DB29" s="1026"/>
      <c r="DC29" s="1027"/>
      <c r="DD29" s="1027"/>
      <c r="DE29" s="1027"/>
      <c r="DF29" s="1028"/>
      <c r="DG29" s="1026"/>
      <c r="DH29" s="1027"/>
      <c r="DI29" s="1027"/>
      <c r="DJ29" s="1027"/>
      <c r="DK29" s="1028"/>
      <c r="DL29" s="1026"/>
      <c r="DM29" s="1027"/>
      <c r="DN29" s="1027"/>
      <c r="DO29" s="1027"/>
      <c r="DP29" s="1028"/>
      <c r="DQ29" s="1026"/>
      <c r="DR29" s="1027"/>
      <c r="DS29" s="1027"/>
      <c r="DT29" s="1027"/>
      <c r="DU29" s="1028"/>
      <c r="DV29" s="1029"/>
      <c r="DW29" s="1030"/>
      <c r="DX29" s="1030"/>
      <c r="DY29" s="1030"/>
      <c r="DZ29" s="1031"/>
      <c r="EA29" s="218"/>
    </row>
    <row r="30" spans="1:131" ht="26.25" customHeight="1" x14ac:dyDescent="0.15">
      <c r="A30" s="230">
        <v>3</v>
      </c>
      <c r="B30" s="1067" t="s">
        <v>392</v>
      </c>
      <c r="C30" s="1068"/>
      <c r="D30" s="1068"/>
      <c r="E30" s="1068"/>
      <c r="F30" s="1068"/>
      <c r="G30" s="1068"/>
      <c r="H30" s="1068"/>
      <c r="I30" s="1068"/>
      <c r="J30" s="1068"/>
      <c r="K30" s="1068"/>
      <c r="L30" s="1068"/>
      <c r="M30" s="1068"/>
      <c r="N30" s="1068"/>
      <c r="O30" s="1068"/>
      <c r="P30" s="1069"/>
      <c r="Q30" s="1075">
        <v>1590</v>
      </c>
      <c r="R30" s="1076"/>
      <c r="S30" s="1076"/>
      <c r="T30" s="1076"/>
      <c r="U30" s="1076"/>
      <c r="V30" s="1076">
        <v>1420</v>
      </c>
      <c r="W30" s="1076"/>
      <c r="X30" s="1076"/>
      <c r="Y30" s="1076"/>
      <c r="Z30" s="1076"/>
      <c r="AA30" s="1076">
        <v>169</v>
      </c>
      <c r="AB30" s="1076"/>
      <c r="AC30" s="1076"/>
      <c r="AD30" s="1076"/>
      <c r="AE30" s="1077"/>
      <c r="AF30" s="1072">
        <v>1144</v>
      </c>
      <c r="AG30" s="1073"/>
      <c r="AH30" s="1073"/>
      <c r="AI30" s="1073"/>
      <c r="AJ30" s="1074"/>
      <c r="AK30" s="1017">
        <v>11</v>
      </c>
      <c r="AL30" s="1008"/>
      <c r="AM30" s="1008"/>
      <c r="AN30" s="1008"/>
      <c r="AO30" s="1008"/>
      <c r="AP30" s="1008">
        <v>396</v>
      </c>
      <c r="AQ30" s="1008"/>
      <c r="AR30" s="1008"/>
      <c r="AS30" s="1008"/>
      <c r="AT30" s="1008"/>
      <c r="AU30" s="1008">
        <v>1</v>
      </c>
      <c r="AV30" s="1008"/>
      <c r="AW30" s="1008"/>
      <c r="AX30" s="1008"/>
      <c r="AY30" s="1008"/>
      <c r="AZ30" s="1078"/>
      <c r="BA30" s="1078"/>
      <c r="BB30" s="1078"/>
      <c r="BC30" s="1078"/>
      <c r="BD30" s="1078"/>
      <c r="BE30" s="1009" t="s">
        <v>393</v>
      </c>
      <c r="BF30" s="1009"/>
      <c r="BG30" s="1009"/>
      <c r="BH30" s="1009"/>
      <c r="BI30" s="1010"/>
      <c r="BJ30" s="220"/>
      <c r="BK30" s="220"/>
      <c r="BL30" s="220"/>
      <c r="BM30" s="220"/>
      <c r="BN30" s="220"/>
      <c r="BO30" s="229"/>
      <c r="BP30" s="229"/>
      <c r="BQ30" s="226">
        <v>24</v>
      </c>
      <c r="BR30" s="227"/>
      <c r="BS30" s="1029"/>
      <c r="BT30" s="1030"/>
      <c r="BU30" s="1030"/>
      <c r="BV30" s="1030"/>
      <c r="BW30" s="1030"/>
      <c r="BX30" s="1030"/>
      <c r="BY30" s="1030"/>
      <c r="BZ30" s="1030"/>
      <c r="CA30" s="1030"/>
      <c r="CB30" s="1030"/>
      <c r="CC30" s="1030"/>
      <c r="CD30" s="1030"/>
      <c r="CE30" s="1030"/>
      <c r="CF30" s="1030"/>
      <c r="CG30" s="1051"/>
      <c r="CH30" s="1026"/>
      <c r="CI30" s="1027"/>
      <c r="CJ30" s="1027"/>
      <c r="CK30" s="1027"/>
      <c r="CL30" s="1028"/>
      <c r="CM30" s="1026"/>
      <c r="CN30" s="1027"/>
      <c r="CO30" s="1027"/>
      <c r="CP30" s="1027"/>
      <c r="CQ30" s="1028"/>
      <c r="CR30" s="1026"/>
      <c r="CS30" s="1027"/>
      <c r="CT30" s="1027"/>
      <c r="CU30" s="1027"/>
      <c r="CV30" s="1028"/>
      <c r="CW30" s="1026"/>
      <c r="CX30" s="1027"/>
      <c r="CY30" s="1027"/>
      <c r="CZ30" s="1027"/>
      <c r="DA30" s="1028"/>
      <c r="DB30" s="1026"/>
      <c r="DC30" s="1027"/>
      <c r="DD30" s="1027"/>
      <c r="DE30" s="1027"/>
      <c r="DF30" s="1028"/>
      <c r="DG30" s="1026"/>
      <c r="DH30" s="1027"/>
      <c r="DI30" s="1027"/>
      <c r="DJ30" s="1027"/>
      <c r="DK30" s="1028"/>
      <c r="DL30" s="1026"/>
      <c r="DM30" s="1027"/>
      <c r="DN30" s="1027"/>
      <c r="DO30" s="1027"/>
      <c r="DP30" s="1028"/>
      <c r="DQ30" s="1026"/>
      <c r="DR30" s="1027"/>
      <c r="DS30" s="1027"/>
      <c r="DT30" s="1027"/>
      <c r="DU30" s="1028"/>
      <c r="DV30" s="1029"/>
      <c r="DW30" s="1030"/>
      <c r="DX30" s="1030"/>
      <c r="DY30" s="1030"/>
      <c r="DZ30" s="1031"/>
      <c r="EA30" s="218"/>
    </row>
    <row r="31" spans="1:131" ht="26.25" customHeight="1" x14ac:dyDescent="0.15">
      <c r="A31" s="230">
        <v>4</v>
      </c>
      <c r="B31" s="1067" t="s">
        <v>394</v>
      </c>
      <c r="C31" s="1068"/>
      <c r="D31" s="1068"/>
      <c r="E31" s="1068"/>
      <c r="F31" s="1068"/>
      <c r="G31" s="1068"/>
      <c r="H31" s="1068"/>
      <c r="I31" s="1068"/>
      <c r="J31" s="1068"/>
      <c r="K31" s="1068"/>
      <c r="L31" s="1068"/>
      <c r="M31" s="1068"/>
      <c r="N31" s="1068"/>
      <c r="O31" s="1068"/>
      <c r="P31" s="1069"/>
      <c r="Q31" s="1075">
        <v>1036</v>
      </c>
      <c r="R31" s="1076"/>
      <c r="S31" s="1076"/>
      <c r="T31" s="1076"/>
      <c r="U31" s="1076"/>
      <c r="V31" s="1076">
        <v>940</v>
      </c>
      <c r="W31" s="1076"/>
      <c r="X31" s="1076"/>
      <c r="Y31" s="1076"/>
      <c r="Z31" s="1076"/>
      <c r="AA31" s="1076">
        <v>96</v>
      </c>
      <c r="AB31" s="1076"/>
      <c r="AC31" s="1076"/>
      <c r="AD31" s="1076"/>
      <c r="AE31" s="1077"/>
      <c r="AF31" s="1072">
        <v>607</v>
      </c>
      <c r="AG31" s="1073"/>
      <c r="AH31" s="1073"/>
      <c r="AI31" s="1073"/>
      <c r="AJ31" s="1074"/>
      <c r="AK31" s="1017">
        <v>546</v>
      </c>
      <c r="AL31" s="1008"/>
      <c r="AM31" s="1008"/>
      <c r="AN31" s="1008"/>
      <c r="AO31" s="1008"/>
      <c r="AP31" s="1008">
        <v>4042</v>
      </c>
      <c r="AQ31" s="1008"/>
      <c r="AR31" s="1008"/>
      <c r="AS31" s="1008"/>
      <c r="AT31" s="1008"/>
      <c r="AU31" s="1008">
        <v>2401</v>
      </c>
      <c r="AV31" s="1008"/>
      <c r="AW31" s="1008"/>
      <c r="AX31" s="1008"/>
      <c r="AY31" s="1008"/>
      <c r="AZ31" s="1078"/>
      <c r="BA31" s="1078"/>
      <c r="BB31" s="1078"/>
      <c r="BC31" s="1078"/>
      <c r="BD31" s="1078"/>
      <c r="BE31" s="1009" t="s">
        <v>393</v>
      </c>
      <c r="BF31" s="1009"/>
      <c r="BG31" s="1009"/>
      <c r="BH31" s="1009"/>
      <c r="BI31" s="1010"/>
      <c r="BJ31" s="220"/>
      <c r="BK31" s="220"/>
      <c r="BL31" s="220"/>
      <c r="BM31" s="220"/>
      <c r="BN31" s="220"/>
      <c r="BO31" s="229"/>
      <c r="BP31" s="229"/>
      <c r="BQ31" s="226">
        <v>25</v>
      </c>
      <c r="BR31" s="227"/>
      <c r="BS31" s="1029"/>
      <c r="BT31" s="1030"/>
      <c r="BU31" s="1030"/>
      <c r="BV31" s="1030"/>
      <c r="BW31" s="1030"/>
      <c r="BX31" s="1030"/>
      <c r="BY31" s="1030"/>
      <c r="BZ31" s="1030"/>
      <c r="CA31" s="1030"/>
      <c r="CB31" s="1030"/>
      <c r="CC31" s="1030"/>
      <c r="CD31" s="1030"/>
      <c r="CE31" s="1030"/>
      <c r="CF31" s="1030"/>
      <c r="CG31" s="1051"/>
      <c r="CH31" s="1026"/>
      <c r="CI31" s="1027"/>
      <c r="CJ31" s="1027"/>
      <c r="CK31" s="1027"/>
      <c r="CL31" s="1028"/>
      <c r="CM31" s="1026"/>
      <c r="CN31" s="1027"/>
      <c r="CO31" s="1027"/>
      <c r="CP31" s="1027"/>
      <c r="CQ31" s="1028"/>
      <c r="CR31" s="1026"/>
      <c r="CS31" s="1027"/>
      <c r="CT31" s="1027"/>
      <c r="CU31" s="1027"/>
      <c r="CV31" s="1028"/>
      <c r="CW31" s="1026"/>
      <c r="CX31" s="1027"/>
      <c r="CY31" s="1027"/>
      <c r="CZ31" s="1027"/>
      <c r="DA31" s="1028"/>
      <c r="DB31" s="1026"/>
      <c r="DC31" s="1027"/>
      <c r="DD31" s="1027"/>
      <c r="DE31" s="1027"/>
      <c r="DF31" s="1028"/>
      <c r="DG31" s="1026"/>
      <c r="DH31" s="1027"/>
      <c r="DI31" s="1027"/>
      <c r="DJ31" s="1027"/>
      <c r="DK31" s="1028"/>
      <c r="DL31" s="1026"/>
      <c r="DM31" s="1027"/>
      <c r="DN31" s="1027"/>
      <c r="DO31" s="1027"/>
      <c r="DP31" s="1028"/>
      <c r="DQ31" s="1026"/>
      <c r="DR31" s="1027"/>
      <c r="DS31" s="1027"/>
      <c r="DT31" s="1027"/>
      <c r="DU31" s="1028"/>
      <c r="DV31" s="1029"/>
      <c r="DW31" s="1030"/>
      <c r="DX31" s="1030"/>
      <c r="DY31" s="1030"/>
      <c r="DZ31" s="1031"/>
      <c r="EA31" s="218"/>
    </row>
    <row r="32" spans="1:131" ht="26.25" customHeight="1" x14ac:dyDescent="0.15">
      <c r="A32" s="230">
        <v>5</v>
      </c>
      <c r="B32" s="1067"/>
      <c r="C32" s="1068"/>
      <c r="D32" s="1068"/>
      <c r="E32" s="1068"/>
      <c r="F32" s="1068"/>
      <c r="G32" s="1068"/>
      <c r="H32" s="1068"/>
      <c r="I32" s="1068"/>
      <c r="J32" s="1068"/>
      <c r="K32" s="1068"/>
      <c r="L32" s="1068"/>
      <c r="M32" s="1068"/>
      <c r="N32" s="1068"/>
      <c r="O32" s="1068"/>
      <c r="P32" s="1069"/>
      <c r="Q32" s="1075"/>
      <c r="R32" s="1076"/>
      <c r="S32" s="1076"/>
      <c r="T32" s="1076"/>
      <c r="U32" s="1076"/>
      <c r="V32" s="1076"/>
      <c r="W32" s="1076"/>
      <c r="X32" s="1076"/>
      <c r="Y32" s="1076"/>
      <c r="Z32" s="1076"/>
      <c r="AA32" s="1076"/>
      <c r="AB32" s="1076"/>
      <c r="AC32" s="1076"/>
      <c r="AD32" s="1076"/>
      <c r="AE32" s="1077"/>
      <c r="AF32" s="1072"/>
      <c r="AG32" s="1073"/>
      <c r="AH32" s="1073"/>
      <c r="AI32" s="1073"/>
      <c r="AJ32" s="1074"/>
      <c r="AK32" s="1017"/>
      <c r="AL32" s="1008"/>
      <c r="AM32" s="1008"/>
      <c r="AN32" s="1008"/>
      <c r="AO32" s="1008"/>
      <c r="AP32" s="1008"/>
      <c r="AQ32" s="1008"/>
      <c r="AR32" s="1008"/>
      <c r="AS32" s="1008"/>
      <c r="AT32" s="1008"/>
      <c r="AU32" s="1008"/>
      <c r="AV32" s="1008"/>
      <c r="AW32" s="1008"/>
      <c r="AX32" s="1008"/>
      <c r="AY32" s="1008"/>
      <c r="AZ32" s="1078"/>
      <c r="BA32" s="1078"/>
      <c r="BB32" s="1078"/>
      <c r="BC32" s="1078"/>
      <c r="BD32" s="1078"/>
      <c r="BE32" s="1009"/>
      <c r="BF32" s="1009"/>
      <c r="BG32" s="1009"/>
      <c r="BH32" s="1009"/>
      <c r="BI32" s="1010"/>
      <c r="BJ32" s="220"/>
      <c r="BK32" s="220"/>
      <c r="BL32" s="220"/>
      <c r="BM32" s="220"/>
      <c r="BN32" s="220"/>
      <c r="BO32" s="229"/>
      <c r="BP32" s="229"/>
      <c r="BQ32" s="226">
        <v>26</v>
      </c>
      <c r="BR32" s="227"/>
      <c r="BS32" s="1029"/>
      <c r="BT32" s="1030"/>
      <c r="BU32" s="1030"/>
      <c r="BV32" s="1030"/>
      <c r="BW32" s="1030"/>
      <c r="BX32" s="1030"/>
      <c r="BY32" s="1030"/>
      <c r="BZ32" s="1030"/>
      <c r="CA32" s="1030"/>
      <c r="CB32" s="1030"/>
      <c r="CC32" s="1030"/>
      <c r="CD32" s="1030"/>
      <c r="CE32" s="1030"/>
      <c r="CF32" s="1030"/>
      <c r="CG32" s="1051"/>
      <c r="CH32" s="1026"/>
      <c r="CI32" s="1027"/>
      <c r="CJ32" s="1027"/>
      <c r="CK32" s="1027"/>
      <c r="CL32" s="1028"/>
      <c r="CM32" s="1026"/>
      <c r="CN32" s="1027"/>
      <c r="CO32" s="1027"/>
      <c r="CP32" s="1027"/>
      <c r="CQ32" s="1028"/>
      <c r="CR32" s="1026"/>
      <c r="CS32" s="1027"/>
      <c r="CT32" s="1027"/>
      <c r="CU32" s="1027"/>
      <c r="CV32" s="1028"/>
      <c r="CW32" s="1026"/>
      <c r="CX32" s="1027"/>
      <c r="CY32" s="1027"/>
      <c r="CZ32" s="1027"/>
      <c r="DA32" s="1028"/>
      <c r="DB32" s="1026"/>
      <c r="DC32" s="1027"/>
      <c r="DD32" s="1027"/>
      <c r="DE32" s="1027"/>
      <c r="DF32" s="1028"/>
      <c r="DG32" s="1026"/>
      <c r="DH32" s="1027"/>
      <c r="DI32" s="1027"/>
      <c r="DJ32" s="1027"/>
      <c r="DK32" s="1028"/>
      <c r="DL32" s="1026"/>
      <c r="DM32" s="1027"/>
      <c r="DN32" s="1027"/>
      <c r="DO32" s="1027"/>
      <c r="DP32" s="1028"/>
      <c r="DQ32" s="1026"/>
      <c r="DR32" s="1027"/>
      <c r="DS32" s="1027"/>
      <c r="DT32" s="1027"/>
      <c r="DU32" s="1028"/>
      <c r="DV32" s="1029"/>
      <c r="DW32" s="1030"/>
      <c r="DX32" s="1030"/>
      <c r="DY32" s="1030"/>
      <c r="DZ32" s="1031"/>
      <c r="EA32" s="218"/>
    </row>
    <row r="33" spans="1:131" ht="26.25" customHeight="1" x14ac:dyDescent="0.15">
      <c r="A33" s="230">
        <v>6</v>
      </c>
      <c r="B33" s="1067"/>
      <c r="C33" s="1068"/>
      <c r="D33" s="1068"/>
      <c r="E33" s="1068"/>
      <c r="F33" s="1068"/>
      <c r="G33" s="1068"/>
      <c r="H33" s="1068"/>
      <c r="I33" s="1068"/>
      <c r="J33" s="1068"/>
      <c r="K33" s="1068"/>
      <c r="L33" s="1068"/>
      <c r="M33" s="1068"/>
      <c r="N33" s="1068"/>
      <c r="O33" s="1068"/>
      <c r="P33" s="1069"/>
      <c r="Q33" s="1075"/>
      <c r="R33" s="1076"/>
      <c r="S33" s="1076"/>
      <c r="T33" s="1076"/>
      <c r="U33" s="1076"/>
      <c r="V33" s="1076"/>
      <c r="W33" s="1076"/>
      <c r="X33" s="1076"/>
      <c r="Y33" s="1076"/>
      <c r="Z33" s="1076"/>
      <c r="AA33" s="1076"/>
      <c r="AB33" s="1076"/>
      <c r="AC33" s="1076"/>
      <c r="AD33" s="1076"/>
      <c r="AE33" s="1077"/>
      <c r="AF33" s="1072"/>
      <c r="AG33" s="1073"/>
      <c r="AH33" s="1073"/>
      <c r="AI33" s="1073"/>
      <c r="AJ33" s="1074"/>
      <c r="AK33" s="1017"/>
      <c r="AL33" s="1008"/>
      <c r="AM33" s="1008"/>
      <c r="AN33" s="1008"/>
      <c r="AO33" s="1008"/>
      <c r="AP33" s="1008"/>
      <c r="AQ33" s="1008"/>
      <c r="AR33" s="1008"/>
      <c r="AS33" s="1008"/>
      <c r="AT33" s="1008"/>
      <c r="AU33" s="1008"/>
      <c r="AV33" s="1008"/>
      <c r="AW33" s="1008"/>
      <c r="AX33" s="1008"/>
      <c r="AY33" s="1008"/>
      <c r="AZ33" s="1078"/>
      <c r="BA33" s="1078"/>
      <c r="BB33" s="1078"/>
      <c r="BC33" s="1078"/>
      <c r="BD33" s="1078"/>
      <c r="BE33" s="1009"/>
      <c r="BF33" s="1009"/>
      <c r="BG33" s="1009"/>
      <c r="BH33" s="1009"/>
      <c r="BI33" s="1010"/>
      <c r="BJ33" s="220"/>
      <c r="BK33" s="220"/>
      <c r="BL33" s="220"/>
      <c r="BM33" s="220"/>
      <c r="BN33" s="220"/>
      <c r="BO33" s="229"/>
      <c r="BP33" s="229"/>
      <c r="BQ33" s="226">
        <v>27</v>
      </c>
      <c r="BR33" s="227"/>
      <c r="BS33" s="1029"/>
      <c r="BT33" s="1030"/>
      <c r="BU33" s="1030"/>
      <c r="BV33" s="1030"/>
      <c r="BW33" s="1030"/>
      <c r="BX33" s="1030"/>
      <c r="BY33" s="1030"/>
      <c r="BZ33" s="1030"/>
      <c r="CA33" s="1030"/>
      <c r="CB33" s="1030"/>
      <c r="CC33" s="1030"/>
      <c r="CD33" s="1030"/>
      <c r="CE33" s="1030"/>
      <c r="CF33" s="1030"/>
      <c r="CG33" s="1051"/>
      <c r="CH33" s="1026"/>
      <c r="CI33" s="1027"/>
      <c r="CJ33" s="1027"/>
      <c r="CK33" s="1027"/>
      <c r="CL33" s="1028"/>
      <c r="CM33" s="1026"/>
      <c r="CN33" s="1027"/>
      <c r="CO33" s="1027"/>
      <c r="CP33" s="1027"/>
      <c r="CQ33" s="1028"/>
      <c r="CR33" s="1026"/>
      <c r="CS33" s="1027"/>
      <c r="CT33" s="1027"/>
      <c r="CU33" s="1027"/>
      <c r="CV33" s="1028"/>
      <c r="CW33" s="1026"/>
      <c r="CX33" s="1027"/>
      <c r="CY33" s="1027"/>
      <c r="CZ33" s="1027"/>
      <c r="DA33" s="1028"/>
      <c r="DB33" s="1026"/>
      <c r="DC33" s="1027"/>
      <c r="DD33" s="1027"/>
      <c r="DE33" s="1027"/>
      <c r="DF33" s="1028"/>
      <c r="DG33" s="1026"/>
      <c r="DH33" s="1027"/>
      <c r="DI33" s="1027"/>
      <c r="DJ33" s="1027"/>
      <c r="DK33" s="1028"/>
      <c r="DL33" s="1026"/>
      <c r="DM33" s="1027"/>
      <c r="DN33" s="1027"/>
      <c r="DO33" s="1027"/>
      <c r="DP33" s="1028"/>
      <c r="DQ33" s="1026"/>
      <c r="DR33" s="1027"/>
      <c r="DS33" s="1027"/>
      <c r="DT33" s="1027"/>
      <c r="DU33" s="1028"/>
      <c r="DV33" s="1029"/>
      <c r="DW33" s="1030"/>
      <c r="DX33" s="1030"/>
      <c r="DY33" s="1030"/>
      <c r="DZ33" s="1031"/>
      <c r="EA33" s="218"/>
    </row>
    <row r="34" spans="1:131" ht="26.25" customHeight="1" x14ac:dyDescent="0.15">
      <c r="A34" s="230">
        <v>7</v>
      </c>
      <c r="B34" s="1067"/>
      <c r="C34" s="1068"/>
      <c r="D34" s="1068"/>
      <c r="E34" s="1068"/>
      <c r="F34" s="1068"/>
      <c r="G34" s="1068"/>
      <c r="H34" s="1068"/>
      <c r="I34" s="1068"/>
      <c r="J34" s="1068"/>
      <c r="K34" s="1068"/>
      <c r="L34" s="1068"/>
      <c r="M34" s="1068"/>
      <c r="N34" s="1068"/>
      <c r="O34" s="1068"/>
      <c r="P34" s="1069"/>
      <c r="Q34" s="1075"/>
      <c r="R34" s="1076"/>
      <c r="S34" s="1076"/>
      <c r="T34" s="1076"/>
      <c r="U34" s="1076"/>
      <c r="V34" s="1076"/>
      <c r="W34" s="1076"/>
      <c r="X34" s="1076"/>
      <c r="Y34" s="1076"/>
      <c r="Z34" s="1076"/>
      <c r="AA34" s="1076"/>
      <c r="AB34" s="1076"/>
      <c r="AC34" s="1076"/>
      <c r="AD34" s="1076"/>
      <c r="AE34" s="1077"/>
      <c r="AF34" s="1072"/>
      <c r="AG34" s="1073"/>
      <c r="AH34" s="1073"/>
      <c r="AI34" s="1073"/>
      <c r="AJ34" s="1074"/>
      <c r="AK34" s="1017"/>
      <c r="AL34" s="1008"/>
      <c r="AM34" s="1008"/>
      <c r="AN34" s="1008"/>
      <c r="AO34" s="1008"/>
      <c r="AP34" s="1008"/>
      <c r="AQ34" s="1008"/>
      <c r="AR34" s="1008"/>
      <c r="AS34" s="1008"/>
      <c r="AT34" s="1008"/>
      <c r="AU34" s="1008"/>
      <c r="AV34" s="1008"/>
      <c r="AW34" s="1008"/>
      <c r="AX34" s="1008"/>
      <c r="AY34" s="1008"/>
      <c r="AZ34" s="1078"/>
      <c r="BA34" s="1078"/>
      <c r="BB34" s="1078"/>
      <c r="BC34" s="1078"/>
      <c r="BD34" s="1078"/>
      <c r="BE34" s="1009"/>
      <c r="BF34" s="1009"/>
      <c r="BG34" s="1009"/>
      <c r="BH34" s="1009"/>
      <c r="BI34" s="1010"/>
      <c r="BJ34" s="220"/>
      <c r="BK34" s="220"/>
      <c r="BL34" s="220"/>
      <c r="BM34" s="220"/>
      <c r="BN34" s="220"/>
      <c r="BO34" s="229"/>
      <c r="BP34" s="229"/>
      <c r="BQ34" s="226">
        <v>28</v>
      </c>
      <c r="BR34" s="227"/>
      <c r="BS34" s="1029"/>
      <c r="BT34" s="1030"/>
      <c r="BU34" s="1030"/>
      <c r="BV34" s="1030"/>
      <c r="BW34" s="1030"/>
      <c r="BX34" s="1030"/>
      <c r="BY34" s="1030"/>
      <c r="BZ34" s="1030"/>
      <c r="CA34" s="1030"/>
      <c r="CB34" s="1030"/>
      <c r="CC34" s="1030"/>
      <c r="CD34" s="1030"/>
      <c r="CE34" s="1030"/>
      <c r="CF34" s="1030"/>
      <c r="CG34" s="1051"/>
      <c r="CH34" s="1026"/>
      <c r="CI34" s="1027"/>
      <c r="CJ34" s="1027"/>
      <c r="CK34" s="1027"/>
      <c r="CL34" s="1028"/>
      <c r="CM34" s="1026"/>
      <c r="CN34" s="1027"/>
      <c r="CO34" s="1027"/>
      <c r="CP34" s="1027"/>
      <c r="CQ34" s="1028"/>
      <c r="CR34" s="1026"/>
      <c r="CS34" s="1027"/>
      <c r="CT34" s="1027"/>
      <c r="CU34" s="1027"/>
      <c r="CV34" s="1028"/>
      <c r="CW34" s="1026"/>
      <c r="CX34" s="1027"/>
      <c r="CY34" s="1027"/>
      <c r="CZ34" s="1027"/>
      <c r="DA34" s="1028"/>
      <c r="DB34" s="1026"/>
      <c r="DC34" s="1027"/>
      <c r="DD34" s="1027"/>
      <c r="DE34" s="1027"/>
      <c r="DF34" s="1028"/>
      <c r="DG34" s="1026"/>
      <c r="DH34" s="1027"/>
      <c r="DI34" s="1027"/>
      <c r="DJ34" s="1027"/>
      <c r="DK34" s="1028"/>
      <c r="DL34" s="1026"/>
      <c r="DM34" s="1027"/>
      <c r="DN34" s="1027"/>
      <c r="DO34" s="1027"/>
      <c r="DP34" s="1028"/>
      <c r="DQ34" s="1026"/>
      <c r="DR34" s="1027"/>
      <c r="DS34" s="1027"/>
      <c r="DT34" s="1027"/>
      <c r="DU34" s="1028"/>
      <c r="DV34" s="1029"/>
      <c r="DW34" s="1030"/>
      <c r="DX34" s="1030"/>
      <c r="DY34" s="1030"/>
      <c r="DZ34" s="1031"/>
      <c r="EA34" s="218"/>
    </row>
    <row r="35" spans="1:131" ht="26.25" customHeight="1" x14ac:dyDescent="0.15">
      <c r="A35" s="230">
        <v>8</v>
      </c>
      <c r="B35" s="1067"/>
      <c r="C35" s="1068"/>
      <c r="D35" s="1068"/>
      <c r="E35" s="1068"/>
      <c r="F35" s="1068"/>
      <c r="G35" s="1068"/>
      <c r="H35" s="1068"/>
      <c r="I35" s="1068"/>
      <c r="J35" s="1068"/>
      <c r="K35" s="1068"/>
      <c r="L35" s="1068"/>
      <c r="M35" s="1068"/>
      <c r="N35" s="1068"/>
      <c r="O35" s="1068"/>
      <c r="P35" s="1069"/>
      <c r="Q35" s="1075"/>
      <c r="R35" s="1076"/>
      <c r="S35" s="1076"/>
      <c r="T35" s="1076"/>
      <c r="U35" s="1076"/>
      <c r="V35" s="1076"/>
      <c r="W35" s="1076"/>
      <c r="X35" s="1076"/>
      <c r="Y35" s="1076"/>
      <c r="Z35" s="1076"/>
      <c r="AA35" s="1076"/>
      <c r="AB35" s="1076"/>
      <c r="AC35" s="1076"/>
      <c r="AD35" s="1076"/>
      <c r="AE35" s="1077"/>
      <c r="AF35" s="1072"/>
      <c r="AG35" s="1073"/>
      <c r="AH35" s="1073"/>
      <c r="AI35" s="1073"/>
      <c r="AJ35" s="1074"/>
      <c r="AK35" s="1017"/>
      <c r="AL35" s="1008"/>
      <c r="AM35" s="1008"/>
      <c r="AN35" s="1008"/>
      <c r="AO35" s="1008"/>
      <c r="AP35" s="1008"/>
      <c r="AQ35" s="1008"/>
      <c r="AR35" s="1008"/>
      <c r="AS35" s="1008"/>
      <c r="AT35" s="1008"/>
      <c r="AU35" s="1008"/>
      <c r="AV35" s="1008"/>
      <c r="AW35" s="1008"/>
      <c r="AX35" s="1008"/>
      <c r="AY35" s="1008"/>
      <c r="AZ35" s="1078"/>
      <c r="BA35" s="1078"/>
      <c r="BB35" s="1078"/>
      <c r="BC35" s="1078"/>
      <c r="BD35" s="1078"/>
      <c r="BE35" s="1009"/>
      <c r="BF35" s="1009"/>
      <c r="BG35" s="1009"/>
      <c r="BH35" s="1009"/>
      <c r="BI35" s="1010"/>
      <c r="BJ35" s="220"/>
      <c r="BK35" s="220"/>
      <c r="BL35" s="220"/>
      <c r="BM35" s="220"/>
      <c r="BN35" s="220"/>
      <c r="BO35" s="229"/>
      <c r="BP35" s="229"/>
      <c r="BQ35" s="226">
        <v>29</v>
      </c>
      <c r="BR35" s="227"/>
      <c r="BS35" s="1029"/>
      <c r="BT35" s="1030"/>
      <c r="BU35" s="1030"/>
      <c r="BV35" s="1030"/>
      <c r="BW35" s="1030"/>
      <c r="BX35" s="1030"/>
      <c r="BY35" s="1030"/>
      <c r="BZ35" s="1030"/>
      <c r="CA35" s="1030"/>
      <c r="CB35" s="1030"/>
      <c r="CC35" s="1030"/>
      <c r="CD35" s="1030"/>
      <c r="CE35" s="1030"/>
      <c r="CF35" s="1030"/>
      <c r="CG35" s="1051"/>
      <c r="CH35" s="1026"/>
      <c r="CI35" s="1027"/>
      <c r="CJ35" s="1027"/>
      <c r="CK35" s="1027"/>
      <c r="CL35" s="1028"/>
      <c r="CM35" s="1026"/>
      <c r="CN35" s="1027"/>
      <c r="CO35" s="1027"/>
      <c r="CP35" s="1027"/>
      <c r="CQ35" s="1028"/>
      <c r="CR35" s="1026"/>
      <c r="CS35" s="1027"/>
      <c r="CT35" s="1027"/>
      <c r="CU35" s="1027"/>
      <c r="CV35" s="1028"/>
      <c r="CW35" s="1026"/>
      <c r="CX35" s="1027"/>
      <c r="CY35" s="1027"/>
      <c r="CZ35" s="1027"/>
      <c r="DA35" s="1028"/>
      <c r="DB35" s="1026"/>
      <c r="DC35" s="1027"/>
      <c r="DD35" s="1027"/>
      <c r="DE35" s="1027"/>
      <c r="DF35" s="1028"/>
      <c r="DG35" s="1026"/>
      <c r="DH35" s="1027"/>
      <c r="DI35" s="1027"/>
      <c r="DJ35" s="1027"/>
      <c r="DK35" s="1028"/>
      <c r="DL35" s="1026"/>
      <c r="DM35" s="1027"/>
      <c r="DN35" s="1027"/>
      <c r="DO35" s="1027"/>
      <c r="DP35" s="1028"/>
      <c r="DQ35" s="1026"/>
      <c r="DR35" s="1027"/>
      <c r="DS35" s="1027"/>
      <c r="DT35" s="1027"/>
      <c r="DU35" s="1028"/>
      <c r="DV35" s="1029"/>
      <c r="DW35" s="1030"/>
      <c r="DX35" s="1030"/>
      <c r="DY35" s="1030"/>
      <c r="DZ35" s="1031"/>
      <c r="EA35" s="218"/>
    </row>
    <row r="36" spans="1:131" ht="26.25" customHeight="1" x14ac:dyDescent="0.15">
      <c r="A36" s="230">
        <v>9</v>
      </c>
      <c r="B36" s="1067"/>
      <c r="C36" s="1068"/>
      <c r="D36" s="1068"/>
      <c r="E36" s="1068"/>
      <c r="F36" s="1068"/>
      <c r="G36" s="1068"/>
      <c r="H36" s="1068"/>
      <c r="I36" s="1068"/>
      <c r="J36" s="1068"/>
      <c r="K36" s="1068"/>
      <c r="L36" s="1068"/>
      <c r="M36" s="1068"/>
      <c r="N36" s="1068"/>
      <c r="O36" s="1068"/>
      <c r="P36" s="1069"/>
      <c r="Q36" s="1075"/>
      <c r="R36" s="1076"/>
      <c r="S36" s="1076"/>
      <c r="T36" s="1076"/>
      <c r="U36" s="1076"/>
      <c r="V36" s="1076"/>
      <c r="W36" s="1076"/>
      <c r="X36" s="1076"/>
      <c r="Y36" s="1076"/>
      <c r="Z36" s="1076"/>
      <c r="AA36" s="1076"/>
      <c r="AB36" s="1076"/>
      <c r="AC36" s="1076"/>
      <c r="AD36" s="1076"/>
      <c r="AE36" s="1077"/>
      <c r="AF36" s="1072"/>
      <c r="AG36" s="1073"/>
      <c r="AH36" s="1073"/>
      <c r="AI36" s="1073"/>
      <c r="AJ36" s="1074"/>
      <c r="AK36" s="1017"/>
      <c r="AL36" s="1008"/>
      <c r="AM36" s="1008"/>
      <c r="AN36" s="1008"/>
      <c r="AO36" s="1008"/>
      <c r="AP36" s="1008"/>
      <c r="AQ36" s="1008"/>
      <c r="AR36" s="1008"/>
      <c r="AS36" s="1008"/>
      <c r="AT36" s="1008"/>
      <c r="AU36" s="1008"/>
      <c r="AV36" s="1008"/>
      <c r="AW36" s="1008"/>
      <c r="AX36" s="1008"/>
      <c r="AY36" s="1008"/>
      <c r="AZ36" s="1078"/>
      <c r="BA36" s="1078"/>
      <c r="BB36" s="1078"/>
      <c r="BC36" s="1078"/>
      <c r="BD36" s="1078"/>
      <c r="BE36" s="1009"/>
      <c r="BF36" s="1009"/>
      <c r="BG36" s="1009"/>
      <c r="BH36" s="1009"/>
      <c r="BI36" s="1010"/>
      <c r="BJ36" s="220"/>
      <c r="BK36" s="220"/>
      <c r="BL36" s="220"/>
      <c r="BM36" s="220"/>
      <c r="BN36" s="220"/>
      <c r="BO36" s="229"/>
      <c r="BP36" s="229"/>
      <c r="BQ36" s="226">
        <v>30</v>
      </c>
      <c r="BR36" s="227"/>
      <c r="BS36" s="1029"/>
      <c r="BT36" s="1030"/>
      <c r="BU36" s="1030"/>
      <c r="BV36" s="1030"/>
      <c r="BW36" s="1030"/>
      <c r="BX36" s="1030"/>
      <c r="BY36" s="1030"/>
      <c r="BZ36" s="1030"/>
      <c r="CA36" s="1030"/>
      <c r="CB36" s="1030"/>
      <c r="CC36" s="1030"/>
      <c r="CD36" s="1030"/>
      <c r="CE36" s="1030"/>
      <c r="CF36" s="1030"/>
      <c r="CG36" s="1051"/>
      <c r="CH36" s="1026"/>
      <c r="CI36" s="1027"/>
      <c r="CJ36" s="1027"/>
      <c r="CK36" s="1027"/>
      <c r="CL36" s="1028"/>
      <c r="CM36" s="1026"/>
      <c r="CN36" s="1027"/>
      <c r="CO36" s="1027"/>
      <c r="CP36" s="1027"/>
      <c r="CQ36" s="1028"/>
      <c r="CR36" s="1026"/>
      <c r="CS36" s="1027"/>
      <c r="CT36" s="1027"/>
      <c r="CU36" s="1027"/>
      <c r="CV36" s="1028"/>
      <c r="CW36" s="1026"/>
      <c r="CX36" s="1027"/>
      <c r="CY36" s="1027"/>
      <c r="CZ36" s="1027"/>
      <c r="DA36" s="1028"/>
      <c r="DB36" s="1026"/>
      <c r="DC36" s="1027"/>
      <c r="DD36" s="1027"/>
      <c r="DE36" s="1027"/>
      <c r="DF36" s="1028"/>
      <c r="DG36" s="1026"/>
      <c r="DH36" s="1027"/>
      <c r="DI36" s="1027"/>
      <c r="DJ36" s="1027"/>
      <c r="DK36" s="1028"/>
      <c r="DL36" s="1026"/>
      <c r="DM36" s="1027"/>
      <c r="DN36" s="1027"/>
      <c r="DO36" s="1027"/>
      <c r="DP36" s="1028"/>
      <c r="DQ36" s="1026"/>
      <c r="DR36" s="1027"/>
      <c r="DS36" s="1027"/>
      <c r="DT36" s="1027"/>
      <c r="DU36" s="1028"/>
      <c r="DV36" s="1029"/>
      <c r="DW36" s="1030"/>
      <c r="DX36" s="1030"/>
      <c r="DY36" s="1030"/>
      <c r="DZ36" s="1031"/>
      <c r="EA36" s="218"/>
    </row>
    <row r="37" spans="1:131" ht="26.25" customHeight="1" x14ac:dyDescent="0.15">
      <c r="A37" s="230">
        <v>10</v>
      </c>
      <c r="B37" s="1067"/>
      <c r="C37" s="1068"/>
      <c r="D37" s="1068"/>
      <c r="E37" s="1068"/>
      <c r="F37" s="1068"/>
      <c r="G37" s="1068"/>
      <c r="H37" s="1068"/>
      <c r="I37" s="1068"/>
      <c r="J37" s="1068"/>
      <c r="K37" s="1068"/>
      <c r="L37" s="1068"/>
      <c r="M37" s="1068"/>
      <c r="N37" s="1068"/>
      <c r="O37" s="1068"/>
      <c r="P37" s="1069"/>
      <c r="Q37" s="1075"/>
      <c r="R37" s="1076"/>
      <c r="S37" s="1076"/>
      <c r="T37" s="1076"/>
      <c r="U37" s="1076"/>
      <c r="V37" s="1076"/>
      <c r="W37" s="1076"/>
      <c r="X37" s="1076"/>
      <c r="Y37" s="1076"/>
      <c r="Z37" s="1076"/>
      <c r="AA37" s="1076"/>
      <c r="AB37" s="1076"/>
      <c r="AC37" s="1076"/>
      <c r="AD37" s="1076"/>
      <c r="AE37" s="1077"/>
      <c r="AF37" s="1072"/>
      <c r="AG37" s="1073"/>
      <c r="AH37" s="1073"/>
      <c r="AI37" s="1073"/>
      <c r="AJ37" s="1074"/>
      <c r="AK37" s="1017"/>
      <c r="AL37" s="1008"/>
      <c r="AM37" s="1008"/>
      <c r="AN37" s="1008"/>
      <c r="AO37" s="1008"/>
      <c r="AP37" s="1008"/>
      <c r="AQ37" s="1008"/>
      <c r="AR37" s="1008"/>
      <c r="AS37" s="1008"/>
      <c r="AT37" s="1008"/>
      <c r="AU37" s="1008"/>
      <c r="AV37" s="1008"/>
      <c r="AW37" s="1008"/>
      <c r="AX37" s="1008"/>
      <c r="AY37" s="1008"/>
      <c r="AZ37" s="1078"/>
      <c r="BA37" s="1078"/>
      <c r="BB37" s="1078"/>
      <c r="BC37" s="1078"/>
      <c r="BD37" s="1078"/>
      <c r="BE37" s="1009"/>
      <c r="BF37" s="1009"/>
      <c r="BG37" s="1009"/>
      <c r="BH37" s="1009"/>
      <c r="BI37" s="1010"/>
      <c r="BJ37" s="220"/>
      <c r="BK37" s="220"/>
      <c r="BL37" s="220"/>
      <c r="BM37" s="220"/>
      <c r="BN37" s="220"/>
      <c r="BO37" s="229"/>
      <c r="BP37" s="229"/>
      <c r="BQ37" s="226">
        <v>31</v>
      </c>
      <c r="BR37" s="227"/>
      <c r="BS37" s="1029"/>
      <c r="BT37" s="1030"/>
      <c r="BU37" s="1030"/>
      <c r="BV37" s="1030"/>
      <c r="BW37" s="1030"/>
      <c r="BX37" s="1030"/>
      <c r="BY37" s="1030"/>
      <c r="BZ37" s="1030"/>
      <c r="CA37" s="1030"/>
      <c r="CB37" s="1030"/>
      <c r="CC37" s="1030"/>
      <c r="CD37" s="1030"/>
      <c r="CE37" s="1030"/>
      <c r="CF37" s="1030"/>
      <c r="CG37" s="1051"/>
      <c r="CH37" s="1026"/>
      <c r="CI37" s="1027"/>
      <c r="CJ37" s="1027"/>
      <c r="CK37" s="1027"/>
      <c r="CL37" s="1028"/>
      <c r="CM37" s="1026"/>
      <c r="CN37" s="1027"/>
      <c r="CO37" s="1027"/>
      <c r="CP37" s="1027"/>
      <c r="CQ37" s="1028"/>
      <c r="CR37" s="1026"/>
      <c r="CS37" s="1027"/>
      <c r="CT37" s="1027"/>
      <c r="CU37" s="1027"/>
      <c r="CV37" s="1028"/>
      <c r="CW37" s="1026"/>
      <c r="CX37" s="1027"/>
      <c r="CY37" s="1027"/>
      <c r="CZ37" s="1027"/>
      <c r="DA37" s="1028"/>
      <c r="DB37" s="1026"/>
      <c r="DC37" s="1027"/>
      <c r="DD37" s="1027"/>
      <c r="DE37" s="1027"/>
      <c r="DF37" s="1028"/>
      <c r="DG37" s="1026"/>
      <c r="DH37" s="1027"/>
      <c r="DI37" s="1027"/>
      <c r="DJ37" s="1027"/>
      <c r="DK37" s="1028"/>
      <c r="DL37" s="1026"/>
      <c r="DM37" s="1027"/>
      <c r="DN37" s="1027"/>
      <c r="DO37" s="1027"/>
      <c r="DP37" s="1028"/>
      <c r="DQ37" s="1026"/>
      <c r="DR37" s="1027"/>
      <c r="DS37" s="1027"/>
      <c r="DT37" s="1027"/>
      <c r="DU37" s="1028"/>
      <c r="DV37" s="1029"/>
      <c r="DW37" s="1030"/>
      <c r="DX37" s="1030"/>
      <c r="DY37" s="1030"/>
      <c r="DZ37" s="1031"/>
      <c r="EA37" s="218"/>
    </row>
    <row r="38" spans="1:131" ht="26.25" customHeight="1" x14ac:dyDescent="0.15">
      <c r="A38" s="230">
        <v>11</v>
      </c>
      <c r="B38" s="1067"/>
      <c r="C38" s="1068"/>
      <c r="D38" s="1068"/>
      <c r="E38" s="1068"/>
      <c r="F38" s="1068"/>
      <c r="G38" s="1068"/>
      <c r="H38" s="1068"/>
      <c r="I38" s="1068"/>
      <c r="J38" s="1068"/>
      <c r="K38" s="1068"/>
      <c r="L38" s="1068"/>
      <c r="M38" s="1068"/>
      <c r="N38" s="1068"/>
      <c r="O38" s="1068"/>
      <c r="P38" s="1069"/>
      <c r="Q38" s="1075"/>
      <c r="R38" s="1076"/>
      <c r="S38" s="1076"/>
      <c r="T38" s="1076"/>
      <c r="U38" s="1076"/>
      <c r="V38" s="1076"/>
      <c r="W38" s="1076"/>
      <c r="X38" s="1076"/>
      <c r="Y38" s="1076"/>
      <c r="Z38" s="1076"/>
      <c r="AA38" s="1076"/>
      <c r="AB38" s="1076"/>
      <c r="AC38" s="1076"/>
      <c r="AD38" s="1076"/>
      <c r="AE38" s="1077"/>
      <c r="AF38" s="1072"/>
      <c r="AG38" s="1073"/>
      <c r="AH38" s="1073"/>
      <c r="AI38" s="1073"/>
      <c r="AJ38" s="1074"/>
      <c r="AK38" s="1017"/>
      <c r="AL38" s="1008"/>
      <c r="AM38" s="1008"/>
      <c r="AN38" s="1008"/>
      <c r="AO38" s="1008"/>
      <c r="AP38" s="1008"/>
      <c r="AQ38" s="1008"/>
      <c r="AR38" s="1008"/>
      <c r="AS38" s="1008"/>
      <c r="AT38" s="1008"/>
      <c r="AU38" s="1008"/>
      <c r="AV38" s="1008"/>
      <c r="AW38" s="1008"/>
      <c r="AX38" s="1008"/>
      <c r="AY38" s="1008"/>
      <c r="AZ38" s="1078"/>
      <c r="BA38" s="1078"/>
      <c r="BB38" s="1078"/>
      <c r="BC38" s="1078"/>
      <c r="BD38" s="1078"/>
      <c r="BE38" s="1009"/>
      <c r="BF38" s="1009"/>
      <c r="BG38" s="1009"/>
      <c r="BH38" s="1009"/>
      <c r="BI38" s="1010"/>
      <c r="BJ38" s="220"/>
      <c r="BK38" s="220"/>
      <c r="BL38" s="220"/>
      <c r="BM38" s="220"/>
      <c r="BN38" s="220"/>
      <c r="BO38" s="229"/>
      <c r="BP38" s="229"/>
      <c r="BQ38" s="226">
        <v>32</v>
      </c>
      <c r="BR38" s="227"/>
      <c r="BS38" s="1029"/>
      <c r="BT38" s="1030"/>
      <c r="BU38" s="1030"/>
      <c r="BV38" s="1030"/>
      <c r="BW38" s="1030"/>
      <c r="BX38" s="1030"/>
      <c r="BY38" s="1030"/>
      <c r="BZ38" s="1030"/>
      <c r="CA38" s="1030"/>
      <c r="CB38" s="1030"/>
      <c r="CC38" s="1030"/>
      <c r="CD38" s="1030"/>
      <c r="CE38" s="1030"/>
      <c r="CF38" s="1030"/>
      <c r="CG38" s="1051"/>
      <c r="CH38" s="1026"/>
      <c r="CI38" s="1027"/>
      <c r="CJ38" s="1027"/>
      <c r="CK38" s="1027"/>
      <c r="CL38" s="1028"/>
      <c r="CM38" s="1026"/>
      <c r="CN38" s="1027"/>
      <c r="CO38" s="1027"/>
      <c r="CP38" s="1027"/>
      <c r="CQ38" s="1028"/>
      <c r="CR38" s="1026"/>
      <c r="CS38" s="1027"/>
      <c r="CT38" s="1027"/>
      <c r="CU38" s="1027"/>
      <c r="CV38" s="1028"/>
      <c r="CW38" s="1026"/>
      <c r="CX38" s="1027"/>
      <c r="CY38" s="1027"/>
      <c r="CZ38" s="1027"/>
      <c r="DA38" s="1028"/>
      <c r="DB38" s="1026"/>
      <c r="DC38" s="1027"/>
      <c r="DD38" s="1027"/>
      <c r="DE38" s="1027"/>
      <c r="DF38" s="1028"/>
      <c r="DG38" s="1026"/>
      <c r="DH38" s="1027"/>
      <c r="DI38" s="1027"/>
      <c r="DJ38" s="1027"/>
      <c r="DK38" s="1028"/>
      <c r="DL38" s="1026"/>
      <c r="DM38" s="1027"/>
      <c r="DN38" s="1027"/>
      <c r="DO38" s="1027"/>
      <c r="DP38" s="1028"/>
      <c r="DQ38" s="1026"/>
      <c r="DR38" s="1027"/>
      <c r="DS38" s="1027"/>
      <c r="DT38" s="1027"/>
      <c r="DU38" s="1028"/>
      <c r="DV38" s="1029"/>
      <c r="DW38" s="1030"/>
      <c r="DX38" s="1030"/>
      <c r="DY38" s="1030"/>
      <c r="DZ38" s="1031"/>
      <c r="EA38" s="218"/>
    </row>
    <row r="39" spans="1:131" ht="26.25" customHeight="1" x14ac:dyDescent="0.15">
      <c r="A39" s="230">
        <v>12</v>
      </c>
      <c r="B39" s="1067"/>
      <c r="C39" s="1068"/>
      <c r="D39" s="1068"/>
      <c r="E39" s="1068"/>
      <c r="F39" s="1068"/>
      <c r="G39" s="1068"/>
      <c r="H39" s="1068"/>
      <c r="I39" s="1068"/>
      <c r="J39" s="1068"/>
      <c r="K39" s="1068"/>
      <c r="L39" s="1068"/>
      <c r="M39" s="1068"/>
      <c r="N39" s="1068"/>
      <c r="O39" s="1068"/>
      <c r="P39" s="1069"/>
      <c r="Q39" s="1075"/>
      <c r="R39" s="1076"/>
      <c r="S39" s="1076"/>
      <c r="T39" s="1076"/>
      <c r="U39" s="1076"/>
      <c r="V39" s="1076"/>
      <c r="W39" s="1076"/>
      <c r="X39" s="1076"/>
      <c r="Y39" s="1076"/>
      <c r="Z39" s="1076"/>
      <c r="AA39" s="1076"/>
      <c r="AB39" s="1076"/>
      <c r="AC39" s="1076"/>
      <c r="AD39" s="1076"/>
      <c r="AE39" s="1077"/>
      <c r="AF39" s="1072"/>
      <c r="AG39" s="1073"/>
      <c r="AH39" s="1073"/>
      <c r="AI39" s="1073"/>
      <c r="AJ39" s="1074"/>
      <c r="AK39" s="1017"/>
      <c r="AL39" s="1008"/>
      <c r="AM39" s="1008"/>
      <c r="AN39" s="1008"/>
      <c r="AO39" s="1008"/>
      <c r="AP39" s="1008"/>
      <c r="AQ39" s="1008"/>
      <c r="AR39" s="1008"/>
      <c r="AS39" s="1008"/>
      <c r="AT39" s="1008"/>
      <c r="AU39" s="1008"/>
      <c r="AV39" s="1008"/>
      <c r="AW39" s="1008"/>
      <c r="AX39" s="1008"/>
      <c r="AY39" s="1008"/>
      <c r="AZ39" s="1078"/>
      <c r="BA39" s="1078"/>
      <c r="BB39" s="1078"/>
      <c r="BC39" s="1078"/>
      <c r="BD39" s="1078"/>
      <c r="BE39" s="1009"/>
      <c r="BF39" s="1009"/>
      <c r="BG39" s="1009"/>
      <c r="BH39" s="1009"/>
      <c r="BI39" s="1010"/>
      <c r="BJ39" s="220"/>
      <c r="BK39" s="220"/>
      <c r="BL39" s="220"/>
      <c r="BM39" s="220"/>
      <c r="BN39" s="220"/>
      <c r="BO39" s="229"/>
      <c r="BP39" s="229"/>
      <c r="BQ39" s="226">
        <v>33</v>
      </c>
      <c r="BR39" s="227"/>
      <c r="BS39" s="1029"/>
      <c r="BT39" s="1030"/>
      <c r="BU39" s="1030"/>
      <c r="BV39" s="1030"/>
      <c r="BW39" s="1030"/>
      <c r="BX39" s="1030"/>
      <c r="BY39" s="1030"/>
      <c r="BZ39" s="1030"/>
      <c r="CA39" s="1030"/>
      <c r="CB39" s="1030"/>
      <c r="CC39" s="1030"/>
      <c r="CD39" s="1030"/>
      <c r="CE39" s="1030"/>
      <c r="CF39" s="1030"/>
      <c r="CG39" s="1051"/>
      <c r="CH39" s="1026"/>
      <c r="CI39" s="1027"/>
      <c r="CJ39" s="1027"/>
      <c r="CK39" s="1027"/>
      <c r="CL39" s="1028"/>
      <c r="CM39" s="1026"/>
      <c r="CN39" s="1027"/>
      <c r="CO39" s="1027"/>
      <c r="CP39" s="1027"/>
      <c r="CQ39" s="1028"/>
      <c r="CR39" s="1026"/>
      <c r="CS39" s="1027"/>
      <c r="CT39" s="1027"/>
      <c r="CU39" s="1027"/>
      <c r="CV39" s="1028"/>
      <c r="CW39" s="1026"/>
      <c r="CX39" s="1027"/>
      <c r="CY39" s="1027"/>
      <c r="CZ39" s="1027"/>
      <c r="DA39" s="1028"/>
      <c r="DB39" s="1026"/>
      <c r="DC39" s="1027"/>
      <c r="DD39" s="1027"/>
      <c r="DE39" s="1027"/>
      <c r="DF39" s="1028"/>
      <c r="DG39" s="1026"/>
      <c r="DH39" s="1027"/>
      <c r="DI39" s="1027"/>
      <c r="DJ39" s="1027"/>
      <c r="DK39" s="1028"/>
      <c r="DL39" s="1026"/>
      <c r="DM39" s="1027"/>
      <c r="DN39" s="1027"/>
      <c r="DO39" s="1027"/>
      <c r="DP39" s="1028"/>
      <c r="DQ39" s="1026"/>
      <c r="DR39" s="1027"/>
      <c r="DS39" s="1027"/>
      <c r="DT39" s="1027"/>
      <c r="DU39" s="1028"/>
      <c r="DV39" s="1029"/>
      <c r="DW39" s="1030"/>
      <c r="DX39" s="1030"/>
      <c r="DY39" s="1030"/>
      <c r="DZ39" s="1031"/>
      <c r="EA39" s="218"/>
    </row>
    <row r="40" spans="1:131" ht="26.25" customHeight="1" x14ac:dyDescent="0.15">
      <c r="A40" s="226">
        <v>13</v>
      </c>
      <c r="B40" s="1067"/>
      <c r="C40" s="1068"/>
      <c r="D40" s="1068"/>
      <c r="E40" s="1068"/>
      <c r="F40" s="1068"/>
      <c r="G40" s="1068"/>
      <c r="H40" s="1068"/>
      <c r="I40" s="1068"/>
      <c r="J40" s="1068"/>
      <c r="K40" s="1068"/>
      <c r="L40" s="1068"/>
      <c r="M40" s="1068"/>
      <c r="N40" s="1068"/>
      <c r="O40" s="1068"/>
      <c r="P40" s="1069"/>
      <c r="Q40" s="1075"/>
      <c r="R40" s="1076"/>
      <c r="S40" s="1076"/>
      <c r="T40" s="1076"/>
      <c r="U40" s="1076"/>
      <c r="V40" s="1076"/>
      <c r="W40" s="1076"/>
      <c r="X40" s="1076"/>
      <c r="Y40" s="1076"/>
      <c r="Z40" s="1076"/>
      <c r="AA40" s="1076"/>
      <c r="AB40" s="1076"/>
      <c r="AC40" s="1076"/>
      <c r="AD40" s="1076"/>
      <c r="AE40" s="1077"/>
      <c r="AF40" s="1072"/>
      <c r="AG40" s="1073"/>
      <c r="AH40" s="1073"/>
      <c r="AI40" s="1073"/>
      <c r="AJ40" s="1074"/>
      <c r="AK40" s="1017"/>
      <c r="AL40" s="1008"/>
      <c r="AM40" s="1008"/>
      <c r="AN40" s="1008"/>
      <c r="AO40" s="1008"/>
      <c r="AP40" s="1008"/>
      <c r="AQ40" s="1008"/>
      <c r="AR40" s="1008"/>
      <c r="AS40" s="1008"/>
      <c r="AT40" s="1008"/>
      <c r="AU40" s="1008"/>
      <c r="AV40" s="1008"/>
      <c r="AW40" s="1008"/>
      <c r="AX40" s="1008"/>
      <c r="AY40" s="1008"/>
      <c r="AZ40" s="1078"/>
      <c r="BA40" s="1078"/>
      <c r="BB40" s="1078"/>
      <c r="BC40" s="1078"/>
      <c r="BD40" s="1078"/>
      <c r="BE40" s="1009"/>
      <c r="BF40" s="1009"/>
      <c r="BG40" s="1009"/>
      <c r="BH40" s="1009"/>
      <c r="BI40" s="1010"/>
      <c r="BJ40" s="220"/>
      <c r="BK40" s="220"/>
      <c r="BL40" s="220"/>
      <c r="BM40" s="220"/>
      <c r="BN40" s="220"/>
      <c r="BO40" s="229"/>
      <c r="BP40" s="229"/>
      <c r="BQ40" s="226">
        <v>34</v>
      </c>
      <c r="BR40" s="227"/>
      <c r="BS40" s="1029"/>
      <c r="BT40" s="1030"/>
      <c r="BU40" s="1030"/>
      <c r="BV40" s="1030"/>
      <c r="BW40" s="1030"/>
      <c r="BX40" s="1030"/>
      <c r="BY40" s="1030"/>
      <c r="BZ40" s="1030"/>
      <c r="CA40" s="1030"/>
      <c r="CB40" s="1030"/>
      <c r="CC40" s="1030"/>
      <c r="CD40" s="1030"/>
      <c r="CE40" s="1030"/>
      <c r="CF40" s="1030"/>
      <c r="CG40" s="1051"/>
      <c r="CH40" s="1026"/>
      <c r="CI40" s="1027"/>
      <c r="CJ40" s="1027"/>
      <c r="CK40" s="1027"/>
      <c r="CL40" s="1028"/>
      <c r="CM40" s="1026"/>
      <c r="CN40" s="1027"/>
      <c r="CO40" s="1027"/>
      <c r="CP40" s="1027"/>
      <c r="CQ40" s="1028"/>
      <c r="CR40" s="1026"/>
      <c r="CS40" s="1027"/>
      <c r="CT40" s="1027"/>
      <c r="CU40" s="1027"/>
      <c r="CV40" s="1028"/>
      <c r="CW40" s="1026"/>
      <c r="CX40" s="1027"/>
      <c r="CY40" s="1027"/>
      <c r="CZ40" s="1027"/>
      <c r="DA40" s="1028"/>
      <c r="DB40" s="1026"/>
      <c r="DC40" s="1027"/>
      <c r="DD40" s="1027"/>
      <c r="DE40" s="1027"/>
      <c r="DF40" s="1028"/>
      <c r="DG40" s="1026"/>
      <c r="DH40" s="1027"/>
      <c r="DI40" s="1027"/>
      <c r="DJ40" s="1027"/>
      <c r="DK40" s="1028"/>
      <c r="DL40" s="1026"/>
      <c r="DM40" s="1027"/>
      <c r="DN40" s="1027"/>
      <c r="DO40" s="1027"/>
      <c r="DP40" s="1028"/>
      <c r="DQ40" s="1026"/>
      <c r="DR40" s="1027"/>
      <c r="DS40" s="1027"/>
      <c r="DT40" s="1027"/>
      <c r="DU40" s="1028"/>
      <c r="DV40" s="1029"/>
      <c r="DW40" s="1030"/>
      <c r="DX40" s="1030"/>
      <c r="DY40" s="1030"/>
      <c r="DZ40" s="1031"/>
      <c r="EA40" s="218"/>
    </row>
    <row r="41" spans="1:131" ht="26.25" customHeight="1" x14ac:dyDescent="0.15">
      <c r="A41" s="226">
        <v>14</v>
      </c>
      <c r="B41" s="1067"/>
      <c r="C41" s="1068"/>
      <c r="D41" s="1068"/>
      <c r="E41" s="1068"/>
      <c r="F41" s="1068"/>
      <c r="G41" s="1068"/>
      <c r="H41" s="1068"/>
      <c r="I41" s="1068"/>
      <c r="J41" s="1068"/>
      <c r="K41" s="1068"/>
      <c r="L41" s="1068"/>
      <c r="M41" s="1068"/>
      <c r="N41" s="1068"/>
      <c r="O41" s="1068"/>
      <c r="P41" s="1069"/>
      <c r="Q41" s="1075"/>
      <c r="R41" s="1076"/>
      <c r="S41" s="1076"/>
      <c r="T41" s="1076"/>
      <c r="U41" s="1076"/>
      <c r="V41" s="1076"/>
      <c r="W41" s="1076"/>
      <c r="X41" s="1076"/>
      <c r="Y41" s="1076"/>
      <c r="Z41" s="1076"/>
      <c r="AA41" s="1076"/>
      <c r="AB41" s="1076"/>
      <c r="AC41" s="1076"/>
      <c r="AD41" s="1076"/>
      <c r="AE41" s="1077"/>
      <c r="AF41" s="1072"/>
      <c r="AG41" s="1073"/>
      <c r="AH41" s="1073"/>
      <c r="AI41" s="1073"/>
      <c r="AJ41" s="1074"/>
      <c r="AK41" s="1017"/>
      <c r="AL41" s="1008"/>
      <c r="AM41" s="1008"/>
      <c r="AN41" s="1008"/>
      <c r="AO41" s="1008"/>
      <c r="AP41" s="1008"/>
      <c r="AQ41" s="1008"/>
      <c r="AR41" s="1008"/>
      <c r="AS41" s="1008"/>
      <c r="AT41" s="1008"/>
      <c r="AU41" s="1008"/>
      <c r="AV41" s="1008"/>
      <c r="AW41" s="1008"/>
      <c r="AX41" s="1008"/>
      <c r="AY41" s="1008"/>
      <c r="AZ41" s="1078"/>
      <c r="BA41" s="1078"/>
      <c r="BB41" s="1078"/>
      <c r="BC41" s="1078"/>
      <c r="BD41" s="1078"/>
      <c r="BE41" s="1009"/>
      <c r="BF41" s="1009"/>
      <c r="BG41" s="1009"/>
      <c r="BH41" s="1009"/>
      <c r="BI41" s="1010"/>
      <c r="BJ41" s="220"/>
      <c r="BK41" s="220"/>
      <c r="BL41" s="220"/>
      <c r="BM41" s="220"/>
      <c r="BN41" s="220"/>
      <c r="BO41" s="229"/>
      <c r="BP41" s="229"/>
      <c r="BQ41" s="226">
        <v>35</v>
      </c>
      <c r="BR41" s="227"/>
      <c r="BS41" s="1029"/>
      <c r="BT41" s="1030"/>
      <c r="BU41" s="1030"/>
      <c r="BV41" s="1030"/>
      <c r="BW41" s="1030"/>
      <c r="BX41" s="1030"/>
      <c r="BY41" s="1030"/>
      <c r="BZ41" s="1030"/>
      <c r="CA41" s="1030"/>
      <c r="CB41" s="1030"/>
      <c r="CC41" s="1030"/>
      <c r="CD41" s="1030"/>
      <c r="CE41" s="1030"/>
      <c r="CF41" s="1030"/>
      <c r="CG41" s="1051"/>
      <c r="CH41" s="1026"/>
      <c r="CI41" s="1027"/>
      <c r="CJ41" s="1027"/>
      <c r="CK41" s="1027"/>
      <c r="CL41" s="1028"/>
      <c r="CM41" s="1026"/>
      <c r="CN41" s="1027"/>
      <c r="CO41" s="1027"/>
      <c r="CP41" s="1027"/>
      <c r="CQ41" s="1028"/>
      <c r="CR41" s="1026"/>
      <c r="CS41" s="1027"/>
      <c r="CT41" s="1027"/>
      <c r="CU41" s="1027"/>
      <c r="CV41" s="1028"/>
      <c r="CW41" s="1026"/>
      <c r="CX41" s="1027"/>
      <c r="CY41" s="1027"/>
      <c r="CZ41" s="1027"/>
      <c r="DA41" s="1028"/>
      <c r="DB41" s="1026"/>
      <c r="DC41" s="1027"/>
      <c r="DD41" s="1027"/>
      <c r="DE41" s="1027"/>
      <c r="DF41" s="1028"/>
      <c r="DG41" s="1026"/>
      <c r="DH41" s="1027"/>
      <c r="DI41" s="1027"/>
      <c r="DJ41" s="1027"/>
      <c r="DK41" s="1028"/>
      <c r="DL41" s="1026"/>
      <c r="DM41" s="1027"/>
      <c r="DN41" s="1027"/>
      <c r="DO41" s="1027"/>
      <c r="DP41" s="1028"/>
      <c r="DQ41" s="1026"/>
      <c r="DR41" s="1027"/>
      <c r="DS41" s="1027"/>
      <c r="DT41" s="1027"/>
      <c r="DU41" s="1028"/>
      <c r="DV41" s="1029"/>
      <c r="DW41" s="1030"/>
      <c r="DX41" s="1030"/>
      <c r="DY41" s="1030"/>
      <c r="DZ41" s="1031"/>
      <c r="EA41" s="218"/>
    </row>
    <row r="42" spans="1:131" ht="26.25" customHeight="1" x14ac:dyDescent="0.15">
      <c r="A42" s="226">
        <v>15</v>
      </c>
      <c r="B42" s="1067"/>
      <c r="C42" s="1068"/>
      <c r="D42" s="1068"/>
      <c r="E42" s="1068"/>
      <c r="F42" s="1068"/>
      <c r="G42" s="1068"/>
      <c r="H42" s="1068"/>
      <c r="I42" s="1068"/>
      <c r="J42" s="1068"/>
      <c r="K42" s="1068"/>
      <c r="L42" s="1068"/>
      <c r="M42" s="1068"/>
      <c r="N42" s="1068"/>
      <c r="O42" s="1068"/>
      <c r="P42" s="1069"/>
      <c r="Q42" s="1075"/>
      <c r="R42" s="1076"/>
      <c r="S42" s="1076"/>
      <c r="T42" s="1076"/>
      <c r="U42" s="1076"/>
      <c r="V42" s="1076"/>
      <c r="W42" s="1076"/>
      <c r="X42" s="1076"/>
      <c r="Y42" s="1076"/>
      <c r="Z42" s="1076"/>
      <c r="AA42" s="1076"/>
      <c r="AB42" s="1076"/>
      <c r="AC42" s="1076"/>
      <c r="AD42" s="1076"/>
      <c r="AE42" s="1077"/>
      <c r="AF42" s="1072"/>
      <c r="AG42" s="1073"/>
      <c r="AH42" s="1073"/>
      <c r="AI42" s="1073"/>
      <c r="AJ42" s="1074"/>
      <c r="AK42" s="1017"/>
      <c r="AL42" s="1008"/>
      <c r="AM42" s="1008"/>
      <c r="AN42" s="1008"/>
      <c r="AO42" s="1008"/>
      <c r="AP42" s="1008"/>
      <c r="AQ42" s="1008"/>
      <c r="AR42" s="1008"/>
      <c r="AS42" s="1008"/>
      <c r="AT42" s="1008"/>
      <c r="AU42" s="1008"/>
      <c r="AV42" s="1008"/>
      <c r="AW42" s="1008"/>
      <c r="AX42" s="1008"/>
      <c r="AY42" s="1008"/>
      <c r="AZ42" s="1078"/>
      <c r="BA42" s="1078"/>
      <c r="BB42" s="1078"/>
      <c r="BC42" s="1078"/>
      <c r="BD42" s="1078"/>
      <c r="BE42" s="1009"/>
      <c r="BF42" s="1009"/>
      <c r="BG42" s="1009"/>
      <c r="BH42" s="1009"/>
      <c r="BI42" s="1010"/>
      <c r="BJ42" s="220"/>
      <c r="BK42" s="220"/>
      <c r="BL42" s="220"/>
      <c r="BM42" s="220"/>
      <c r="BN42" s="220"/>
      <c r="BO42" s="229"/>
      <c r="BP42" s="229"/>
      <c r="BQ42" s="226">
        <v>36</v>
      </c>
      <c r="BR42" s="227"/>
      <c r="BS42" s="1029"/>
      <c r="BT42" s="1030"/>
      <c r="BU42" s="1030"/>
      <c r="BV42" s="1030"/>
      <c r="BW42" s="1030"/>
      <c r="BX42" s="1030"/>
      <c r="BY42" s="1030"/>
      <c r="BZ42" s="1030"/>
      <c r="CA42" s="1030"/>
      <c r="CB42" s="1030"/>
      <c r="CC42" s="1030"/>
      <c r="CD42" s="1030"/>
      <c r="CE42" s="1030"/>
      <c r="CF42" s="1030"/>
      <c r="CG42" s="1051"/>
      <c r="CH42" s="1026"/>
      <c r="CI42" s="1027"/>
      <c r="CJ42" s="1027"/>
      <c r="CK42" s="1027"/>
      <c r="CL42" s="1028"/>
      <c r="CM42" s="1026"/>
      <c r="CN42" s="1027"/>
      <c r="CO42" s="1027"/>
      <c r="CP42" s="1027"/>
      <c r="CQ42" s="1028"/>
      <c r="CR42" s="1026"/>
      <c r="CS42" s="1027"/>
      <c r="CT42" s="1027"/>
      <c r="CU42" s="1027"/>
      <c r="CV42" s="1028"/>
      <c r="CW42" s="1026"/>
      <c r="CX42" s="1027"/>
      <c r="CY42" s="1027"/>
      <c r="CZ42" s="1027"/>
      <c r="DA42" s="1028"/>
      <c r="DB42" s="1026"/>
      <c r="DC42" s="1027"/>
      <c r="DD42" s="1027"/>
      <c r="DE42" s="1027"/>
      <c r="DF42" s="1028"/>
      <c r="DG42" s="1026"/>
      <c r="DH42" s="1027"/>
      <c r="DI42" s="1027"/>
      <c r="DJ42" s="1027"/>
      <c r="DK42" s="1028"/>
      <c r="DL42" s="1026"/>
      <c r="DM42" s="1027"/>
      <c r="DN42" s="1027"/>
      <c r="DO42" s="1027"/>
      <c r="DP42" s="1028"/>
      <c r="DQ42" s="1026"/>
      <c r="DR42" s="1027"/>
      <c r="DS42" s="1027"/>
      <c r="DT42" s="1027"/>
      <c r="DU42" s="1028"/>
      <c r="DV42" s="1029"/>
      <c r="DW42" s="1030"/>
      <c r="DX42" s="1030"/>
      <c r="DY42" s="1030"/>
      <c r="DZ42" s="1031"/>
      <c r="EA42" s="218"/>
    </row>
    <row r="43" spans="1:131" ht="26.25" customHeight="1" x14ac:dyDescent="0.15">
      <c r="A43" s="226">
        <v>16</v>
      </c>
      <c r="B43" s="1067"/>
      <c r="C43" s="1068"/>
      <c r="D43" s="1068"/>
      <c r="E43" s="1068"/>
      <c r="F43" s="1068"/>
      <c r="G43" s="1068"/>
      <c r="H43" s="1068"/>
      <c r="I43" s="1068"/>
      <c r="J43" s="1068"/>
      <c r="K43" s="1068"/>
      <c r="L43" s="1068"/>
      <c r="M43" s="1068"/>
      <c r="N43" s="1068"/>
      <c r="O43" s="1068"/>
      <c r="P43" s="1069"/>
      <c r="Q43" s="1075"/>
      <c r="R43" s="1076"/>
      <c r="S43" s="1076"/>
      <c r="T43" s="1076"/>
      <c r="U43" s="1076"/>
      <c r="V43" s="1076"/>
      <c r="W43" s="1076"/>
      <c r="X43" s="1076"/>
      <c r="Y43" s="1076"/>
      <c r="Z43" s="1076"/>
      <c r="AA43" s="1076"/>
      <c r="AB43" s="1076"/>
      <c r="AC43" s="1076"/>
      <c r="AD43" s="1076"/>
      <c r="AE43" s="1077"/>
      <c r="AF43" s="1072"/>
      <c r="AG43" s="1073"/>
      <c r="AH43" s="1073"/>
      <c r="AI43" s="1073"/>
      <c r="AJ43" s="1074"/>
      <c r="AK43" s="1017"/>
      <c r="AL43" s="1008"/>
      <c r="AM43" s="1008"/>
      <c r="AN43" s="1008"/>
      <c r="AO43" s="1008"/>
      <c r="AP43" s="1008"/>
      <c r="AQ43" s="1008"/>
      <c r="AR43" s="1008"/>
      <c r="AS43" s="1008"/>
      <c r="AT43" s="1008"/>
      <c r="AU43" s="1008"/>
      <c r="AV43" s="1008"/>
      <c r="AW43" s="1008"/>
      <c r="AX43" s="1008"/>
      <c r="AY43" s="1008"/>
      <c r="AZ43" s="1078"/>
      <c r="BA43" s="1078"/>
      <c r="BB43" s="1078"/>
      <c r="BC43" s="1078"/>
      <c r="BD43" s="1078"/>
      <c r="BE43" s="1009"/>
      <c r="BF43" s="1009"/>
      <c r="BG43" s="1009"/>
      <c r="BH43" s="1009"/>
      <c r="BI43" s="1010"/>
      <c r="BJ43" s="220"/>
      <c r="BK43" s="220"/>
      <c r="BL43" s="220"/>
      <c r="BM43" s="220"/>
      <c r="BN43" s="220"/>
      <c r="BO43" s="229"/>
      <c r="BP43" s="229"/>
      <c r="BQ43" s="226">
        <v>37</v>
      </c>
      <c r="BR43" s="227"/>
      <c r="BS43" s="1029"/>
      <c r="BT43" s="1030"/>
      <c r="BU43" s="1030"/>
      <c r="BV43" s="1030"/>
      <c r="BW43" s="1030"/>
      <c r="BX43" s="1030"/>
      <c r="BY43" s="1030"/>
      <c r="BZ43" s="1030"/>
      <c r="CA43" s="1030"/>
      <c r="CB43" s="1030"/>
      <c r="CC43" s="1030"/>
      <c r="CD43" s="1030"/>
      <c r="CE43" s="1030"/>
      <c r="CF43" s="1030"/>
      <c r="CG43" s="1051"/>
      <c r="CH43" s="1026"/>
      <c r="CI43" s="1027"/>
      <c r="CJ43" s="1027"/>
      <c r="CK43" s="1027"/>
      <c r="CL43" s="1028"/>
      <c r="CM43" s="1026"/>
      <c r="CN43" s="1027"/>
      <c r="CO43" s="1027"/>
      <c r="CP43" s="1027"/>
      <c r="CQ43" s="1028"/>
      <c r="CR43" s="1026"/>
      <c r="CS43" s="1027"/>
      <c r="CT43" s="1027"/>
      <c r="CU43" s="1027"/>
      <c r="CV43" s="1028"/>
      <c r="CW43" s="1026"/>
      <c r="CX43" s="1027"/>
      <c r="CY43" s="1027"/>
      <c r="CZ43" s="1027"/>
      <c r="DA43" s="1028"/>
      <c r="DB43" s="1026"/>
      <c r="DC43" s="1027"/>
      <c r="DD43" s="1027"/>
      <c r="DE43" s="1027"/>
      <c r="DF43" s="1028"/>
      <c r="DG43" s="1026"/>
      <c r="DH43" s="1027"/>
      <c r="DI43" s="1027"/>
      <c r="DJ43" s="1027"/>
      <c r="DK43" s="1028"/>
      <c r="DL43" s="1026"/>
      <c r="DM43" s="1027"/>
      <c r="DN43" s="1027"/>
      <c r="DO43" s="1027"/>
      <c r="DP43" s="1028"/>
      <c r="DQ43" s="1026"/>
      <c r="DR43" s="1027"/>
      <c r="DS43" s="1027"/>
      <c r="DT43" s="1027"/>
      <c r="DU43" s="1028"/>
      <c r="DV43" s="1029"/>
      <c r="DW43" s="1030"/>
      <c r="DX43" s="1030"/>
      <c r="DY43" s="1030"/>
      <c r="DZ43" s="1031"/>
      <c r="EA43" s="218"/>
    </row>
    <row r="44" spans="1:131" ht="26.25" customHeight="1" x14ac:dyDescent="0.15">
      <c r="A44" s="226">
        <v>17</v>
      </c>
      <c r="B44" s="1067"/>
      <c r="C44" s="1068"/>
      <c r="D44" s="1068"/>
      <c r="E44" s="1068"/>
      <c r="F44" s="1068"/>
      <c r="G44" s="1068"/>
      <c r="H44" s="1068"/>
      <c r="I44" s="1068"/>
      <c r="J44" s="1068"/>
      <c r="K44" s="1068"/>
      <c r="L44" s="1068"/>
      <c r="M44" s="1068"/>
      <c r="N44" s="1068"/>
      <c r="O44" s="1068"/>
      <c r="P44" s="1069"/>
      <c r="Q44" s="1075"/>
      <c r="R44" s="1076"/>
      <c r="S44" s="1076"/>
      <c r="T44" s="1076"/>
      <c r="U44" s="1076"/>
      <c r="V44" s="1076"/>
      <c r="W44" s="1076"/>
      <c r="X44" s="1076"/>
      <c r="Y44" s="1076"/>
      <c r="Z44" s="1076"/>
      <c r="AA44" s="1076"/>
      <c r="AB44" s="1076"/>
      <c r="AC44" s="1076"/>
      <c r="AD44" s="1076"/>
      <c r="AE44" s="1077"/>
      <c r="AF44" s="1072"/>
      <c r="AG44" s="1073"/>
      <c r="AH44" s="1073"/>
      <c r="AI44" s="1073"/>
      <c r="AJ44" s="1074"/>
      <c r="AK44" s="1017"/>
      <c r="AL44" s="1008"/>
      <c r="AM44" s="1008"/>
      <c r="AN44" s="1008"/>
      <c r="AO44" s="1008"/>
      <c r="AP44" s="1008"/>
      <c r="AQ44" s="1008"/>
      <c r="AR44" s="1008"/>
      <c r="AS44" s="1008"/>
      <c r="AT44" s="1008"/>
      <c r="AU44" s="1008"/>
      <c r="AV44" s="1008"/>
      <c r="AW44" s="1008"/>
      <c r="AX44" s="1008"/>
      <c r="AY44" s="1008"/>
      <c r="AZ44" s="1078"/>
      <c r="BA44" s="1078"/>
      <c r="BB44" s="1078"/>
      <c r="BC44" s="1078"/>
      <c r="BD44" s="1078"/>
      <c r="BE44" s="1009"/>
      <c r="BF44" s="1009"/>
      <c r="BG44" s="1009"/>
      <c r="BH44" s="1009"/>
      <c r="BI44" s="1010"/>
      <c r="BJ44" s="220"/>
      <c r="BK44" s="220"/>
      <c r="BL44" s="220"/>
      <c r="BM44" s="220"/>
      <c r="BN44" s="220"/>
      <c r="BO44" s="229"/>
      <c r="BP44" s="229"/>
      <c r="BQ44" s="226">
        <v>38</v>
      </c>
      <c r="BR44" s="227"/>
      <c r="BS44" s="1029"/>
      <c r="BT44" s="1030"/>
      <c r="BU44" s="1030"/>
      <c r="BV44" s="1030"/>
      <c r="BW44" s="1030"/>
      <c r="BX44" s="1030"/>
      <c r="BY44" s="1030"/>
      <c r="BZ44" s="1030"/>
      <c r="CA44" s="1030"/>
      <c r="CB44" s="1030"/>
      <c r="CC44" s="1030"/>
      <c r="CD44" s="1030"/>
      <c r="CE44" s="1030"/>
      <c r="CF44" s="1030"/>
      <c r="CG44" s="1051"/>
      <c r="CH44" s="1026"/>
      <c r="CI44" s="1027"/>
      <c r="CJ44" s="1027"/>
      <c r="CK44" s="1027"/>
      <c r="CL44" s="1028"/>
      <c r="CM44" s="1026"/>
      <c r="CN44" s="1027"/>
      <c r="CO44" s="1027"/>
      <c r="CP44" s="1027"/>
      <c r="CQ44" s="1028"/>
      <c r="CR44" s="1026"/>
      <c r="CS44" s="1027"/>
      <c r="CT44" s="1027"/>
      <c r="CU44" s="1027"/>
      <c r="CV44" s="1028"/>
      <c r="CW44" s="1026"/>
      <c r="CX44" s="1027"/>
      <c r="CY44" s="1027"/>
      <c r="CZ44" s="1027"/>
      <c r="DA44" s="1028"/>
      <c r="DB44" s="1026"/>
      <c r="DC44" s="1027"/>
      <c r="DD44" s="1027"/>
      <c r="DE44" s="1027"/>
      <c r="DF44" s="1028"/>
      <c r="DG44" s="1026"/>
      <c r="DH44" s="1027"/>
      <c r="DI44" s="1027"/>
      <c r="DJ44" s="1027"/>
      <c r="DK44" s="1028"/>
      <c r="DL44" s="1026"/>
      <c r="DM44" s="1027"/>
      <c r="DN44" s="1027"/>
      <c r="DO44" s="1027"/>
      <c r="DP44" s="1028"/>
      <c r="DQ44" s="1026"/>
      <c r="DR44" s="1027"/>
      <c r="DS44" s="1027"/>
      <c r="DT44" s="1027"/>
      <c r="DU44" s="1028"/>
      <c r="DV44" s="1029"/>
      <c r="DW44" s="1030"/>
      <c r="DX44" s="1030"/>
      <c r="DY44" s="1030"/>
      <c r="DZ44" s="1031"/>
      <c r="EA44" s="218"/>
    </row>
    <row r="45" spans="1:131" ht="26.25" customHeight="1" x14ac:dyDescent="0.15">
      <c r="A45" s="226">
        <v>18</v>
      </c>
      <c r="B45" s="1067"/>
      <c r="C45" s="1068"/>
      <c r="D45" s="1068"/>
      <c r="E45" s="1068"/>
      <c r="F45" s="1068"/>
      <c r="G45" s="1068"/>
      <c r="H45" s="1068"/>
      <c r="I45" s="1068"/>
      <c r="J45" s="1068"/>
      <c r="K45" s="1068"/>
      <c r="L45" s="1068"/>
      <c r="M45" s="1068"/>
      <c r="N45" s="1068"/>
      <c r="O45" s="1068"/>
      <c r="P45" s="1069"/>
      <c r="Q45" s="1075"/>
      <c r="R45" s="1076"/>
      <c r="S45" s="1076"/>
      <c r="T45" s="1076"/>
      <c r="U45" s="1076"/>
      <c r="V45" s="1076"/>
      <c r="W45" s="1076"/>
      <c r="X45" s="1076"/>
      <c r="Y45" s="1076"/>
      <c r="Z45" s="1076"/>
      <c r="AA45" s="1076"/>
      <c r="AB45" s="1076"/>
      <c r="AC45" s="1076"/>
      <c r="AD45" s="1076"/>
      <c r="AE45" s="1077"/>
      <c r="AF45" s="1072"/>
      <c r="AG45" s="1073"/>
      <c r="AH45" s="1073"/>
      <c r="AI45" s="1073"/>
      <c r="AJ45" s="1074"/>
      <c r="AK45" s="1017"/>
      <c r="AL45" s="1008"/>
      <c r="AM45" s="1008"/>
      <c r="AN45" s="1008"/>
      <c r="AO45" s="1008"/>
      <c r="AP45" s="1008"/>
      <c r="AQ45" s="1008"/>
      <c r="AR45" s="1008"/>
      <c r="AS45" s="1008"/>
      <c r="AT45" s="1008"/>
      <c r="AU45" s="1008"/>
      <c r="AV45" s="1008"/>
      <c r="AW45" s="1008"/>
      <c r="AX45" s="1008"/>
      <c r="AY45" s="1008"/>
      <c r="AZ45" s="1078"/>
      <c r="BA45" s="1078"/>
      <c r="BB45" s="1078"/>
      <c r="BC45" s="1078"/>
      <c r="BD45" s="1078"/>
      <c r="BE45" s="1009"/>
      <c r="BF45" s="1009"/>
      <c r="BG45" s="1009"/>
      <c r="BH45" s="1009"/>
      <c r="BI45" s="1010"/>
      <c r="BJ45" s="220"/>
      <c r="BK45" s="220"/>
      <c r="BL45" s="220"/>
      <c r="BM45" s="220"/>
      <c r="BN45" s="220"/>
      <c r="BO45" s="229"/>
      <c r="BP45" s="229"/>
      <c r="BQ45" s="226">
        <v>39</v>
      </c>
      <c r="BR45" s="227"/>
      <c r="BS45" s="1029"/>
      <c r="BT45" s="1030"/>
      <c r="BU45" s="1030"/>
      <c r="BV45" s="1030"/>
      <c r="BW45" s="1030"/>
      <c r="BX45" s="1030"/>
      <c r="BY45" s="1030"/>
      <c r="BZ45" s="1030"/>
      <c r="CA45" s="1030"/>
      <c r="CB45" s="1030"/>
      <c r="CC45" s="1030"/>
      <c r="CD45" s="1030"/>
      <c r="CE45" s="1030"/>
      <c r="CF45" s="1030"/>
      <c r="CG45" s="1051"/>
      <c r="CH45" s="1026"/>
      <c r="CI45" s="1027"/>
      <c r="CJ45" s="1027"/>
      <c r="CK45" s="1027"/>
      <c r="CL45" s="1028"/>
      <c r="CM45" s="1026"/>
      <c r="CN45" s="1027"/>
      <c r="CO45" s="1027"/>
      <c r="CP45" s="1027"/>
      <c r="CQ45" s="1028"/>
      <c r="CR45" s="1026"/>
      <c r="CS45" s="1027"/>
      <c r="CT45" s="1027"/>
      <c r="CU45" s="1027"/>
      <c r="CV45" s="1028"/>
      <c r="CW45" s="1026"/>
      <c r="CX45" s="1027"/>
      <c r="CY45" s="1027"/>
      <c r="CZ45" s="1027"/>
      <c r="DA45" s="1028"/>
      <c r="DB45" s="1026"/>
      <c r="DC45" s="1027"/>
      <c r="DD45" s="1027"/>
      <c r="DE45" s="1027"/>
      <c r="DF45" s="1028"/>
      <c r="DG45" s="1026"/>
      <c r="DH45" s="1027"/>
      <c r="DI45" s="1027"/>
      <c r="DJ45" s="1027"/>
      <c r="DK45" s="1028"/>
      <c r="DL45" s="1026"/>
      <c r="DM45" s="1027"/>
      <c r="DN45" s="1027"/>
      <c r="DO45" s="1027"/>
      <c r="DP45" s="1028"/>
      <c r="DQ45" s="1026"/>
      <c r="DR45" s="1027"/>
      <c r="DS45" s="1027"/>
      <c r="DT45" s="1027"/>
      <c r="DU45" s="1028"/>
      <c r="DV45" s="1029"/>
      <c r="DW45" s="1030"/>
      <c r="DX45" s="1030"/>
      <c r="DY45" s="1030"/>
      <c r="DZ45" s="1031"/>
      <c r="EA45" s="218"/>
    </row>
    <row r="46" spans="1:131" ht="26.25" customHeight="1" x14ac:dyDescent="0.15">
      <c r="A46" s="226">
        <v>19</v>
      </c>
      <c r="B46" s="1067"/>
      <c r="C46" s="1068"/>
      <c r="D46" s="1068"/>
      <c r="E46" s="1068"/>
      <c r="F46" s="1068"/>
      <c r="G46" s="1068"/>
      <c r="H46" s="1068"/>
      <c r="I46" s="1068"/>
      <c r="J46" s="1068"/>
      <c r="K46" s="1068"/>
      <c r="L46" s="1068"/>
      <c r="M46" s="1068"/>
      <c r="N46" s="1068"/>
      <c r="O46" s="1068"/>
      <c r="P46" s="1069"/>
      <c r="Q46" s="1075"/>
      <c r="R46" s="1076"/>
      <c r="S46" s="1076"/>
      <c r="T46" s="1076"/>
      <c r="U46" s="1076"/>
      <c r="V46" s="1076"/>
      <c r="W46" s="1076"/>
      <c r="X46" s="1076"/>
      <c r="Y46" s="1076"/>
      <c r="Z46" s="1076"/>
      <c r="AA46" s="1076"/>
      <c r="AB46" s="1076"/>
      <c r="AC46" s="1076"/>
      <c r="AD46" s="1076"/>
      <c r="AE46" s="1077"/>
      <c r="AF46" s="1072"/>
      <c r="AG46" s="1073"/>
      <c r="AH46" s="1073"/>
      <c r="AI46" s="1073"/>
      <c r="AJ46" s="1074"/>
      <c r="AK46" s="1017"/>
      <c r="AL46" s="1008"/>
      <c r="AM46" s="1008"/>
      <c r="AN46" s="1008"/>
      <c r="AO46" s="1008"/>
      <c r="AP46" s="1008"/>
      <c r="AQ46" s="1008"/>
      <c r="AR46" s="1008"/>
      <c r="AS46" s="1008"/>
      <c r="AT46" s="1008"/>
      <c r="AU46" s="1008"/>
      <c r="AV46" s="1008"/>
      <c r="AW46" s="1008"/>
      <c r="AX46" s="1008"/>
      <c r="AY46" s="1008"/>
      <c r="AZ46" s="1078"/>
      <c r="BA46" s="1078"/>
      <c r="BB46" s="1078"/>
      <c r="BC46" s="1078"/>
      <c r="BD46" s="1078"/>
      <c r="BE46" s="1009"/>
      <c r="BF46" s="1009"/>
      <c r="BG46" s="1009"/>
      <c r="BH46" s="1009"/>
      <c r="BI46" s="1010"/>
      <c r="BJ46" s="220"/>
      <c r="BK46" s="220"/>
      <c r="BL46" s="220"/>
      <c r="BM46" s="220"/>
      <c r="BN46" s="220"/>
      <c r="BO46" s="229"/>
      <c r="BP46" s="229"/>
      <c r="BQ46" s="226">
        <v>40</v>
      </c>
      <c r="BR46" s="227"/>
      <c r="BS46" s="1029"/>
      <c r="BT46" s="1030"/>
      <c r="BU46" s="1030"/>
      <c r="BV46" s="1030"/>
      <c r="BW46" s="1030"/>
      <c r="BX46" s="1030"/>
      <c r="BY46" s="1030"/>
      <c r="BZ46" s="1030"/>
      <c r="CA46" s="1030"/>
      <c r="CB46" s="1030"/>
      <c r="CC46" s="1030"/>
      <c r="CD46" s="1030"/>
      <c r="CE46" s="1030"/>
      <c r="CF46" s="1030"/>
      <c r="CG46" s="1051"/>
      <c r="CH46" s="1026"/>
      <c r="CI46" s="1027"/>
      <c r="CJ46" s="1027"/>
      <c r="CK46" s="1027"/>
      <c r="CL46" s="1028"/>
      <c r="CM46" s="1026"/>
      <c r="CN46" s="1027"/>
      <c r="CO46" s="1027"/>
      <c r="CP46" s="1027"/>
      <c r="CQ46" s="1028"/>
      <c r="CR46" s="1026"/>
      <c r="CS46" s="1027"/>
      <c r="CT46" s="1027"/>
      <c r="CU46" s="1027"/>
      <c r="CV46" s="1028"/>
      <c r="CW46" s="1026"/>
      <c r="CX46" s="1027"/>
      <c r="CY46" s="1027"/>
      <c r="CZ46" s="1027"/>
      <c r="DA46" s="1028"/>
      <c r="DB46" s="1026"/>
      <c r="DC46" s="1027"/>
      <c r="DD46" s="1027"/>
      <c r="DE46" s="1027"/>
      <c r="DF46" s="1028"/>
      <c r="DG46" s="1026"/>
      <c r="DH46" s="1027"/>
      <c r="DI46" s="1027"/>
      <c r="DJ46" s="1027"/>
      <c r="DK46" s="1028"/>
      <c r="DL46" s="1026"/>
      <c r="DM46" s="1027"/>
      <c r="DN46" s="1027"/>
      <c r="DO46" s="1027"/>
      <c r="DP46" s="1028"/>
      <c r="DQ46" s="1026"/>
      <c r="DR46" s="1027"/>
      <c r="DS46" s="1027"/>
      <c r="DT46" s="1027"/>
      <c r="DU46" s="1028"/>
      <c r="DV46" s="1029"/>
      <c r="DW46" s="1030"/>
      <c r="DX46" s="1030"/>
      <c r="DY46" s="1030"/>
      <c r="DZ46" s="1031"/>
      <c r="EA46" s="218"/>
    </row>
    <row r="47" spans="1:131" ht="26.25" customHeight="1" x14ac:dyDescent="0.15">
      <c r="A47" s="226">
        <v>20</v>
      </c>
      <c r="B47" s="1067"/>
      <c r="C47" s="1068"/>
      <c r="D47" s="1068"/>
      <c r="E47" s="1068"/>
      <c r="F47" s="1068"/>
      <c r="G47" s="1068"/>
      <c r="H47" s="1068"/>
      <c r="I47" s="1068"/>
      <c r="J47" s="1068"/>
      <c r="K47" s="1068"/>
      <c r="L47" s="1068"/>
      <c r="M47" s="1068"/>
      <c r="N47" s="1068"/>
      <c r="O47" s="1068"/>
      <c r="P47" s="1069"/>
      <c r="Q47" s="1075"/>
      <c r="R47" s="1076"/>
      <c r="S47" s="1076"/>
      <c r="T47" s="1076"/>
      <c r="U47" s="1076"/>
      <c r="V47" s="1076"/>
      <c r="W47" s="1076"/>
      <c r="X47" s="1076"/>
      <c r="Y47" s="1076"/>
      <c r="Z47" s="1076"/>
      <c r="AA47" s="1076"/>
      <c r="AB47" s="1076"/>
      <c r="AC47" s="1076"/>
      <c r="AD47" s="1076"/>
      <c r="AE47" s="1077"/>
      <c r="AF47" s="1072"/>
      <c r="AG47" s="1073"/>
      <c r="AH47" s="1073"/>
      <c r="AI47" s="1073"/>
      <c r="AJ47" s="1074"/>
      <c r="AK47" s="1017"/>
      <c r="AL47" s="1008"/>
      <c r="AM47" s="1008"/>
      <c r="AN47" s="1008"/>
      <c r="AO47" s="1008"/>
      <c r="AP47" s="1008"/>
      <c r="AQ47" s="1008"/>
      <c r="AR47" s="1008"/>
      <c r="AS47" s="1008"/>
      <c r="AT47" s="1008"/>
      <c r="AU47" s="1008"/>
      <c r="AV47" s="1008"/>
      <c r="AW47" s="1008"/>
      <c r="AX47" s="1008"/>
      <c r="AY47" s="1008"/>
      <c r="AZ47" s="1078"/>
      <c r="BA47" s="1078"/>
      <c r="BB47" s="1078"/>
      <c r="BC47" s="1078"/>
      <c r="BD47" s="1078"/>
      <c r="BE47" s="1009"/>
      <c r="BF47" s="1009"/>
      <c r="BG47" s="1009"/>
      <c r="BH47" s="1009"/>
      <c r="BI47" s="1010"/>
      <c r="BJ47" s="220"/>
      <c r="BK47" s="220"/>
      <c r="BL47" s="220"/>
      <c r="BM47" s="220"/>
      <c r="BN47" s="220"/>
      <c r="BO47" s="229"/>
      <c r="BP47" s="229"/>
      <c r="BQ47" s="226">
        <v>41</v>
      </c>
      <c r="BR47" s="227"/>
      <c r="BS47" s="1029"/>
      <c r="BT47" s="1030"/>
      <c r="BU47" s="1030"/>
      <c r="BV47" s="1030"/>
      <c r="BW47" s="1030"/>
      <c r="BX47" s="1030"/>
      <c r="BY47" s="1030"/>
      <c r="BZ47" s="1030"/>
      <c r="CA47" s="1030"/>
      <c r="CB47" s="1030"/>
      <c r="CC47" s="1030"/>
      <c r="CD47" s="1030"/>
      <c r="CE47" s="1030"/>
      <c r="CF47" s="1030"/>
      <c r="CG47" s="1051"/>
      <c r="CH47" s="1026"/>
      <c r="CI47" s="1027"/>
      <c r="CJ47" s="1027"/>
      <c r="CK47" s="1027"/>
      <c r="CL47" s="1028"/>
      <c r="CM47" s="1026"/>
      <c r="CN47" s="1027"/>
      <c r="CO47" s="1027"/>
      <c r="CP47" s="1027"/>
      <c r="CQ47" s="1028"/>
      <c r="CR47" s="1026"/>
      <c r="CS47" s="1027"/>
      <c r="CT47" s="1027"/>
      <c r="CU47" s="1027"/>
      <c r="CV47" s="1028"/>
      <c r="CW47" s="1026"/>
      <c r="CX47" s="1027"/>
      <c r="CY47" s="1027"/>
      <c r="CZ47" s="1027"/>
      <c r="DA47" s="1028"/>
      <c r="DB47" s="1026"/>
      <c r="DC47" s="1027"/>
      <c r="DD47" s="1027"/>
      <c r="DE47" s="1027"/>
      <c r="DF47" s="1028"/>
      <c r="DG47" s="1026"/>
      <c r="DH47" s="1027"/>
      <c r="DI47" s="1027"/>
      <c r="DJ47" s="1027"/>
      <c r="DK47" s="1028"/>
      <c r="DL47" s="1026"/>
      <c r="DM47" s="1027"/>
      <c r="DN47" s="1027"/>
      <c r="DO47" s="1027"/>
      <c r="DP47" s="1028"/>
      <c r="DQ47" s="1026"/>
      <c r="DR47" s="1027"/>
      <c r="DS47" s="1027"/>
      <c r="DT47" s="1027"/>
      <c r="DU47" s="1028"/>
      <c r="DV47" s="1029"/>
      <c r="DW47" s="1030"/>
      <c r="DX47" s="1030"/>
      <c r="DY47" s="1030"/>
      <c r="DZ47" s="1031"/>
      <c r="EA47" s="218"/>
    </row>
    <row r="48" spans="1:131" ht="26.25" customHeight="1" x14ac:dyDescent="0.15">
      <c r="A48" s="226">
        <v>21</v>
      </c>
      <c r="B48" s="1067"/>
      <c r="C48" s="1068"/>
      <c r="D48" s="1068"/>
      <c r="E48" s="1068"/>
      <c r="F48" s="1068"/>
      <c r="G48" s="1068"/>
      <c r="H48" s="1068"/>
      <c r="I48" s="1068"/>
      <c r="J48" s="1068"/>
      <c r="K48" s="1068"/>
      <c r="L48" s="1068"/>
      <c r="M48" s="1068"/>
      <c r="N48" s="1068"/>
      <c r="O48" s="1068"/>
      <c r="P48" s="1069"/>
      <c r="Q48" s="1075"/>
      <c r="R48" s="1076"/>
      <c r="S48" s="1076"/>
      <c r="T48" s="1076"/>
      <c r="U48" s="1076"/>
      <c r="V48" s="1076"/>
      <c r="W48" s="1076"/>
      <c r="X48" s="1076"/>
      <c r="Y48" s="1076"/>
      <c r="Z48" s="1076"/>
      <c r="AA48" s="1076"/>
      <c r="AB48" s="1076"/>
      <c r="AC48" s="1076"/>
      <c r="AD48" s="1076"/>
      <c r="AE48" s="1077"/>
      <c r="AF48" s="1072"/>
      <c r="AG48" s="1073"/>
      <c r="AH48" s="1073"/>
      <c r="AI48" s="1073"/>
      <c r="AJ48" s="1074"/>
      <c r="AK48" s="1017"/>
      <c r="AL48" s="1008"/>
      <c r="AM48" s="1008"/>
      <c r="AN48" s="1008"/>
      <c r="AO48" s="1008"/>
      <c r="AP48" s="1008"/>
      <c r="AQ48" s="1008"/>
      <c r="AR48" s="1008"/>
      <c r="AS48" s="1008"/>
      <c r="AT48" s="1008"/>
      <c r="AU48" s="1008"/>
      <c r="AV48" s="1008"/>
      <c r="AW48" s="1008"/>
      <c r="AX48" s="1008"/>
      <c r="AY48" s="1008"/>
      <c r="AZ48" s="1078"/>
      <c r="BA48" s="1078"/>
      <c r="BB48" s="1078"/>
      <c r="BC48" s="1078"/>
      <c r="BD48" s="1078"/>
      <c r="BE48" s="1009"/>
      <c r="BF48" s="1009"/>
      <c r="BG48" s="1009"/>
      <c r="BH48" s="1009"/>
      <c r="BI48" s="1010"/>
      <c r="BJ48" s="220"/>
      <c r="BK48" s="220"/>
      <c r="BL48" s="220"/>
      <c r="BM48" s="220"/>
      <c r="BN48" s="220"/>
      <c r="BO48" s="229"/>
      <c r="BP48" s="229"/>
      <c r="BQ48" s="226">
        <v>42</v>
      </c>
      <c r="BR48" s="227"/>
      <c r="BS48" s="1029"/>
      <c r="BT48" s="1030"/>
      <c r="BU48" s="1030"/>
      <c r="BV48" s="1030"/>
      <c r="BW48" s="1030"/>
      <c r="BX48" s="1030"/>
      <c r="BY48" s="1030"/>
      <c r="BZ48" s="1030"/>
      <c r="CA48" s="1030"/>
      <c r="CB48" s="1030"/>
      <c r="CC48" s="1030"/>
      <c r="CD48" s="1030"/>
      <c r="CE48" s="1030"/>
      <c r="CF48" s="1030"/>
      <c r="CG48" s="1051"/>
      <c r="CH48" s="1026"/>
      <c r="CI48" s="1027"/>
      <c r="CJ48" s="1027"/>
      <c r="CK48" s="1027"/>
      <c r="CL48" s="1028"/>
      <c r="CM48" s="1026"/>
      <c r="CN48" s="1027"/>
      <c r="CO48" s="1027"/>
      <c r="CP48" s="1027"/>
      <c r="CQ48" s="1028"/>
      <c r="CR48" s="1026"/>
      <c r="CS48" s="1027"/>
      <c r="CT48" s="1027"/>
      <c r="CU48" s="1027"/>
      <c r="CV48" s="1028"/>
      <c r="CW48" s="1026"/>
      <c r="CX48" s="1027"/>
      <c r="CY48" s="1027"/>
      <c r="CZ48" s="1027"/>
      <c r="DA48" s="1028"/>
      <c r="DB48" s="1026"/>
      <c r="DC48" s="1027"/>
      <c r="DD48" s="1027"/>
      <c r="DE48" s="1027"/>
      <c r="DF48" s="1028"/>
      <c r="DG48" s="1026"/>
      <c r="DH48" s="1027"/>
      <c r="DI48" s="1027"/>
      <c r="DJ48" s="1027"/>
      <c r="DK48" s="1028"/>
      <c r="DL48" s="1026"/>
      <c r="DM48" s="1027"/>
      <c r="DN48" s="1027"/>
      <c r="DO48" s="1027"/>
      <c r="DP48" s="1028"/>
      <c r="DQ48" s="1026"/>
      <c r="DR48" s="1027"/>
      <c r="DS48" s="1027"/>
      <c r="DT48" s="1027"/>
      <c r="DU48" s="1028"/>
      <c r="DV48" s="1029"/>
      <c r="DW48" s="1030"/>
      <c r="DX48" s="1030"/>
      <c r="DY48" s="1030"/>
      <c r="DZ48" s="1031"/>
      <c r="EA48" s="218"/>
    </row>
    <row r="49" spans="1:131" ht="26.25" customHeight="1" x14ac:dyDescent="0.15">
      <c r="A49" s="226">
        <v>22</v>
      </c>
      <c r="B49" s="1067"/>
      <c r="C49" s="1068"/>
      <c r="D49" s="1068"/>
      <c r="E49" s="1068"/>
      <c r="F49" s="1068"/>
      <c r="G49" s="1068"/>
      <c r="H49" s="1068"/>
      <c r="I49" s="1068"/>
      <c r="J49" s="1068"/>
      <c r="K49" s="1068"/>
      <c r="L49" s="1068"/>
      <c r="M49" s="1068"/>
      <c r="N49" s="1068"/>
      <c r="O49" s="1068"/>
      <c r="P49" s="1069"/>
      <c r="Q49" s="1075"/>
      <c r="R49" s="1076"/>
      <c r="S49" s="1076"/>
      <c r="T49" s="1076"/>
      <c r="U49" s="1076"/>
      <c r="V49" s="1076"/>
      <c r="W49" s="1076"/>
      <c r="X49" s="1076"/>
      <c r="Y49" s="1076"/>
      <c r="Z49" s="1076"/>
      <c r="AA49" s="1076"/>
      <c r="AB49" s="1076"/>
      <c r="AC49" s="1076"/>
      <c r="AD49" s="1076"/>
      <c r="AE49" s="1077"/>
      <c r="AF49" s="1072"/>
      <c r="AG49" s="1073"/>
      <c r="AH49" s="1073"/>
      <c r="AI49" s="1073"/>
      <c r="AJ49" s="1074"/>
      <c r="AK49" s="1017"/>
      <c r="AL49" s="1008"/>
      <c r="AM49" s="1008"/>
      <c r="AN49" s="1008"/>
      <c r="AO49" s="1008"/>
      <c r="AP49" s="1008"/>
      <c r="AQ49" s="1008"/>
      <c r="AR49" s="1008"/>
      <c r="AS49" s="1008"/>
      <c r="AT49" s="1008"/>
      <c r="AU49" s="1008"/>
      <c r="AV49" s="1008"/>
      <c r="AW49" s="1008"/>
      <c r="AX49" s="1008"/>
      <c r="AY49" s="1008"/>
      <c r="AZ49" s="1078"/>
      <c r="BA49" s="1078"/>
      <c r="BB49" s="1078"/>
      <c r="BC49" s="1078"/>
      <c r="BD49" s="1078"/>
      <c r="BE49" s="1009"/>
      <c r="BF49" s="1009"/>
      <c r="BG49" s="1009"/>
      <c r="BH49" s="1009"/>
      <c r="BI49" s="1010"/>
      <c r="BJ49" s="220"/>
      <c r="BK49" s="220"/>
      <c r="BL49" s="220"/>
      <c r="BM49" s="220"/>
      <c r="BN49" s="220"/>
      <c r="BO49" s="229"/>
      <c r="BP49" s="229"/>
      <c r="BQ49" s="226">
        <v>43</v>
      </c>
      <c r="BR49" s="227"/>
      <c r="BS49" s="1029"/>
      <c r="BT49" s="1030"/>
      <c r="BU49" s="1030"/>
      <c r="BV49" s="1030"/>
      <c r="BW49" s="1030"/>
      <c r="BX49" s="1030"/>
      <c r="BY49" s="1030"/>
      <c r="BZ49" s="1030"/>
      <c r="CA49" s="1030"/>
      <c r="CB49" s="1030"/>
      <c r="CC49" s="1030"/>
      <c r="CD49" s="1030"/>
      <c r="CE49" s="1030"/>
      <c r="CF49" s="1030"/>
      <c r="CG49" s="1051"/>
      <c r="CH49" s="1026"/>
      <c r="CI49" s="1027"/>
      <c r="CJ49" s="1027"/>
      <c r="CK49" s="1027"/>
      <c r="CL49" s="1028"/>
      <c r="CM49" s="1026"/>
      <c r="CN49" s="1027"/>
      <c r="CO49" s="1027"/>
      <c r="CP49" s="1027"/>
      <c r="CQ49" s="1028"/>
      <c r="CR49" s="1026"/>
      <c r="CS49" s="1027"/>
      <c r="CT49" s="1027"/>
      <c r="CU49" s="1027"/>
      <c r="CV49" s="1028"/>
      <c r="CW49" s="1026"/>
      <c r="CX49" s="1027"/>
      <c r="CY49" s="1027"/>
      <c r="CZ49" s="1027"/>
      <c r="DA49" s="1028"/>
      <c r="DB49" s="1026"/>
      <c r="DC49" s="1027"/>
      <c r="DD49" s="1027"/>
      <c r="DE49" s="1027"/>
      <c r="DF49" s="1028"/>
      <c r="DG49" s="1026"/>
      <c r="DH49" s="1027"/>
      <c r="DI49" s="1027"/>
      <c r="DJ49" s="1027"/>
      <c r="DK49" s="1028"/>
      <c r="DL49" s="1026"/>
      <c r="DM49" s="1027"/>
      <c r="DN49" s="1027"/>
      <c r="DO49" s="1027"/>
      <c r="DP49" s="1028"/>
      <c r="DQ49" s="1026"/>
      <c r="DR49" s="1027"/>
      <c r="DS49" s="1027"/>
      <c r="DT49" s="1027"/>
      <c r="DU49" s="1028"/>
      <c r="DV49" s="1029"/>
      <c r="DW49" s="1030"/>
      <c r="DX49" s="1030"/>
      <c r="DY49" s="1030"/>
      <c r="DZ49" s="1031"/>
      <c r="EA49" s="218"/>
    </row>
    <row r="50" spans="1:131" ht="26.25" customHeight="1" x14ac:dyDescent="0.15">
      <c r="A50" s="226">
        <v>23</v>
      </c>
      <c r="B50" s="1067"/>
      <c r="C50" s="1068"/>
      <c r="D50" s="1068"/>
      <c r="E50" s="1068"/>
      <c r="F50" s="1068"/>
      <c r="G50" s="1068"/>
      <c r="H50" s="1068"/>
      <c r="I50" s="1068"/>
      <c r="J50" s="1068"/>
      <c r="K50" s="1068"/>
      <c r="L50" s="1068"/>
      <c r="M50" s="1068"/>
      <c r="N50" s="1068"/>
      <c r="O50" s="1068"/>
      <c r="P50" s="1069"/>
      <c r="Q50" s="1070"/>
      <c r="R50" s="1062"/>
      <c r="S50" s="1062"/>
      <c r="T50" s="1062"/>
      <c r="U50" s="1062"/>
      <c r="V50" s="1062"/>
      <c r="W50" s="1062"/>
      <c r="X50" s="1062"/>
      <c r="Y50" s="1062"/>
      <c r="Z50" s="1062"/>
      <c r="AA50" s="1062"/>
      <c r="AB50" s="1062"/>
      <c r="AC50" s="1062"/>
      <c r="AD50" s="1062"/>
      <c r="AE50" s="1071"/>
      <c r="AF50" s="1072"/>
      <c r="AG50" s="1073"/>
      <c r="AH50" s="1073"/>
      <c r="AI50" s="1073"/>
      <c r="AJ50" s="1074"/>
      <c r="AK50" s="1061"/>
      <c r="AL50" s="1062"/>
      <c r="AM50" s="1062"/>
      <c r="AN50" s="1062"/>
      <c r="AO50" s="1062"/>
      <c r="AP50" s="1062"/>
      <c r="AQ50" s="1062"/>
      <c r="AR50" s="1062"/>
      <c r="AS50" s="1062"/>
      <c r="AT50" s="1062"/>
      <c r="AU50" s="1062"/>
      <c r="AV50" s="1062"/>
      <c r="AW50" s="1062"/>
      <c r="AX50" s="1062"/>
      <c r="AY50" s="1062"/>
      <c r="AZ50" s="1063"/>
      <c r="BA50" s="1063"/>
      <c r="BB50" s="1063"/>
      <c r="BC50" s="1063"/>
      <c r="BD50" s="1063"/>
      <c r="BE50" s="1009"/>
      <c r="BF50" s="1009"/>
      <c r="BG50" s="1009"/>
      <c r="BH50" s="1009"/>
      <c r="BI50" s="1010"/>
      <c r="BJ50" s="220"/>
      <c r="BK50" s="220"/>
      <c r="BL50" s="220"/>
      <c r="BM50" s="220"/>
      <c r="BN50" s="220"/>
      <c r="BO50" s="229"/>
      <c r="BP50" s="229"/>
      <c r="BQ50" s="226">
        <v>44</v>
      </c>
      <c r="BR50" s="227"/>
      <c r="BS50" s="1029"/>
      <c r="BT50" s="1030"/>
      <c r="BU50" s="1030"/>
      <c r="BV50" s="1030"/>
      <c r="BW50" s="1030"/>
      <c r="BX50" s="1030"/>
      <c r="BY50" s="1030"/>
      <c r="BZ50" s="1030"/>
      <c r="CA50" s="1030"/>
      <c r="CB50" s="1030"/>
      <c r="CC50" s="1030"/>
      <c r="CD50" s="1030"/>
      <c r="CE50" s="1030"/>
      <c r="CF50" s="1030"/>
      <c r="CG50" s="1051"/>
      <c r="CH50" s="1026"/>
      <c r="CI50" s="1027"/>
      <c r="CJ50" s="1027"/>
      <c r="CK50" s="1027"/>
      <c r="CL50" s="1028"/>
      <c r="CM50" s="1026"/>
      <c r="CN50" s="1027"/>
      <c r="CO50" s="1027"/>
      <c r="CP50" s="1027"/>
      <c r="CQ50" s="1028"/>
      <c r="CR50" s="1026"/>
      <c r="CS50" s="1027"/>
      <c r="CT50" s="1027"/>
      <c r="CU50" s="1027"/>
      <c r="CV50" s="1028"/>
      <c r="CW50" s="1026"/>
      <c r="CX50" s="1027"/>
      <c r="CY50" s="1027"/>
      <c r="CZ50" s="1027"/>
      <c r="DA50" s="1028"/>
      <c r="DB50" s="1026"/>
      <c r="DC50" s="1027"/>
      <c r="DD50" s="1027"/>
      <c r="DE50" s="1027"/>
      <c r="DF50" s="1028"/>
      <c r="DG50" s="1026"/>
      <c r="DH50" s="1027"/>
      <c r="DI50" s="1027"/>
      <c r="DJ50" s="1027"/>
      <c r="DK50" s="1028"/>
      <c r="DL50" s="1026"/>
      <c r="DM50" s="1027"/>
      <c r="DN50" s="1027"/>
      <c r="DO50" s="1027"/>
      <c r="DP50" s="1028"/>
      <c r="DQ50" s="1026"/>
      <c r="DR50" s="1027"/>
      <c r="DS50" s="1027"/>
      <c r="DT50" s="1027"/>
      <c r="DU50" s="1028"/>
      <c r="DV50" s="1029"/>
      <c r="DW50" s="1030"/>
      <c r="DX50" s="1030"/>
      <c r="DY50" s="1030"/>
      <c r="DZ50" s="1031"/>
      <c r="EA50" s="218"/>
    </row>
    <row r="51" spans="1:131" ht="26.25" customHeight="1" x14ac:dyDescent="0.15">
      <c r="A51" s="226">
        <v>24</v>
      </c>
      <c r="B51" s="1067"/>
      <c r="C51" s="1068"/>
      <c r="D51" s="1068"/>
      <c r="E51" s="1068"/>
      <c r="F51" s="1068"/>
      <c r="G51" s="1068"/>
      <c r="H51" s="1068"/>
      <c r="I51" s="1068"/>
      <c r="J51" s="1068"/>
      <c r="K51" s="1068"/>
      <c r="L51" s="1068"/>
      <c r="M51" s="1068"/>
      <c r="N51" s="1068"/>
      <c r="O51" s="1068"/>
      <c r="P51" s="1069"/>
      <c r="Q51" s="1070"/>
      <c r="R51" s="1062"/>
      <c r="S51" s="1062"/>
      <c r="T51" s="1062"/>
      <c r="U51" s="1062"/>
      <c r="V51" s="1062"/>
      <c r="W51" s="1062"/>
      <c r="X51" s="1062"/>
      <c r="Y51" s="1062"/>
      <c r="Z51" s="1062"/>
      <c r="AA51" s="1062"/>
      <c r="AB51" s="1062"/>
      <c r="AC51" s="1062"/>
      <c r="AD51" s="1062"/>
      <c r="AE51" s="1071"/>
      <c r="AF51" s="1072"/>
      <c r="AG51" s="1073"/>
      <c r="AH51" s="1073"/>
      <c r="AI51" s="1073"/>
      <c r="AJ51" s="1074"/>
      <c r="AK51" s="1061"/>
      <c r="AL51" s="1062"/>
      <c r="AM51" s="1062"/>
      <c r="AN51" s="1062"/>
      <c r="AO51" s="1062"/>
      <c r="AP51" s="1062"/>
      <c r="AQ51" s="1062"/>
      <c r="AR51" s="1062"/>
      <c r="AS51" s="1062"/>
      <c r="AT51" s="1062"/>
      <c r="AU51" s="1062"/>
      <c r="AV51" s="1062"/>
      <c r="AW51" s="1062"/>
      <c r="AX51" s="1062"/>
      <c r="AY51" s="1062"/>
      <c r="AZ51" s="1063"/>
      <c r="BA51" s="1063"/>
      <c r="BB51" s="1063"/>
      <c r="BC51" s="1063"/>
      <c r="BD51" s="1063"/>
      <c r="BE51" s="1009"/>
      <c r="BF51" s="1009"/>
      <c r="BG51" s="1009"/>
      <c r="BH51" s="1009"/>
      <c r="BI51" s="1010"/>
      <c r="BJ51" s="220"/>
      <c r="BK51" s="220"/>
      <c r="BL51" s="220"/>
      <c r="BM51" s="220"/>
      <c r="BN51" s="220"/>
      <c r="BO51" s="229"/>
      <c r="BP51" s="229"/>
      <c r="BQ51" s="226">
        <v>45</v>
      </c>
      <c r="BR51" s="227"/>
      <c r="BS51" s="1029"/>
      <c r="BT51" s="1030"/>
      <c r="BU51" s="1030"/>
      <c r="BV51" s="1030"/>
      <c r="BW51" s="1030"/>
      <c r="BX51" s="1030"/>
      <c r="BY51" s="1030"/>
      <c r="BZ51" s="1030"/>
      <c r="CA51" s="1030"/>
      <c r="CB51" s="1030"/>
      <c r="CC51" s="1030"/>
      <c r="CD51" s="1030"/>
      <c r="CE51" s="1030"/>
      <c r="CF51" s="1030"/>
      <c r="CG51" s="1051"/>
      <c r="CH51" s="1026"/>
      <c r="CI51" s="1027"/>
      <c r="CJ51" s="1027"/>
      <c r="CK51" s="1027"/>
      <c r="CL51" s="1028"/>
      <c r="CM51" s="1026"/>
      <c r="CN51" s="1027"/>
      <c r="CO51" s="1027"/>
      <c r="CP51" s="1027"/>
      <c r="CQ51" s="1028"/>
      <c r="CR51" s="1026"/>
      <c r="CS51" s="1027"/>
      <c r="CT51" s="1027"/>
      <c r="CU51" s="1027"/>
      <c r="CV51" s="1028"/>
      <c r="CW51" s="1026"/>
      <c r="CX51" s="1027"/>
      <c r="CY51" s="1027"/>
      <c r="CZ51" s="1027"/>
      <c r="DA51" s="1028"/>
      <c r="DB51" s="1026"/>
      <c r="DC51" s="1027"/>
      <c r="DD51" s="1027"/>
      <c r="DE51" s="1027"/>
      <c r="DF51" s="1028"/>
      <c r="DG51" s="1026"/>
      <c r="DH51" s="1027"/>
      <c r="DI51" s="1027"/>
      <c r="DJ51" s="1027"/>
      <c r="DK51" s="1028"/>
      <c r="DL51" s="1026"/>
      <c r="DM51" s="1027"/>
      <c r="DN51" s="1027"/>
      <c r="DO51" s="1027"/>
      <c r="DP51" s="1028"/>
      <c r="DQ51" s="1026"/>
      <c r="DR51" s="1027"/>
      <c r="DS51" s="1027"/>
      <c r="DT51" s="1027"/>
      <c r="DU51" s="1028"/>
      <c r="DV51" s="1029"/>
      <c r="DW51" s="1030"/>
      <c r="DX51" s="1030"/>
      <c r="DY51" s="1030"/>
      <c r="DZ51" s="1031"/>
      <c r="EA51" s="218"/>
    </row>
    <row r="52" spans="1:131" ht="26.25" customHeight="1" x14ac:dyDescent="0.15">
      <c r="A52" s="226">
        <v>25</v>
      </c>
      <c r="B52" s="1067"/>
      <c r="C52" s="1068"/>
      <c r="D52" s="1068"/>
      <c r="E52" s="1068"/>
      <c r="F52" s="1068"/>
      <c r="G52" s="1068"/>
      <c r="H52" s="1068"/>
      <c r="I52" s="1068"/>
      <c r="J52" s="1068"/>
      <c r="K52" s="1068"/>
      <c r="L52" s="1068"/>
      <c r="M52" s="1068"/>
      <c r="N52" s="1068"/>
      <c r="O52" s="1068"/>
      <c r="P52" s="1069"/>
      <c r="Q52" s="1070"/>
      <c r="R52" s="1062"/>
      <c r="S52" s="1062"/>
      <c r="T52" s="1062"/>
      <c r="U52" s="1062"/>
      <c r="V52" s="1062"/>
      <c r="W52" s="1062"/>
      <c r="X52" s="1062"/>
      <c r="Y52" s="1062"/>
      <c r="Z52" s="1062"/>
      <c r="AA52" s="1062"/>
      <c r="AB52" s="1062"/>
      <c r="AC52" s="1062"/>
      <c r="AD52" s="1062"/>
      <c r="AE52" s="1071"/>
      <c r="AF52" s="1072"/>
      <c r="AG52" s="1073"/>
      <c r="AH52" s="1073"/>
      <c r="AI52" s="1073"/>
      <c r="AJ52" s="1074"/>
      <c r="AK52" s="1061"/>
      <c r="AL52" s="1062"/>
      <c r="AM52" s="1062"/>
      <c r="AN52" s="1062"/>
      <c r="AO52" s="1062"/>
      <c r="AP52" s="1062"/>
      <c r="AQ52" s="1062"/>
      <c r="AR52" s="1062"/>
      <c r="AS52" s="1062"/>
      <c r="AT52" s="1062"/>
      <c r="AU52" s="1062"/>
      <c r="AV52" s="1062"/>
      <c r="AW52" s="1062"/>
      <c r="AX52" s="1062"/>
      <c r="AY52" s="1062"/>
      <c r="AZ52" s="1063"/>
      <c r="BA52" s="1063"/>
      <c r="BB52" s="1063"/>
      <c r="BC52" s="1063"/>
      <c r="BD52" s="1063"/>
      <c r="BE52" s="1009"/>
      <c r="BF52" s="1009"/>
      <c r="BG52" s="1009"/>
      <c r="BH52" s="1009"/>
      <c r="BI52" s="1010"/>
      <c r="BJ52" s="220"/>
      <c r="BK52" s="220"/>
      <c r="BL52" s="220"/>
      <c r="BM52" s="220"/>
      <c r="BN52" s="220"/>
      <c r="BO52" s="229"/>
      <c r="BP52" s="229"/>
      <c r="BQ52" s="226">
        <v>46</v>
      </c>
      <c r="BR52" s="227"/>
      <c r="BS52" s="1029"/>
      <c r="BT52" s="1030"/>
      <c r="BU52" s="1030"/>
      <c r="BV52" s="1030"/>
      <c r="BW52" s="1030"/>
      <c r="BX52" s="1030"/>
      <c r="BY52" s="1030"/>
      <c r="BZ52" s="1030"/>
      <c r="CA52" s="1030"/>
      <c r="CB52" s="1030"/>
      <c r="CC52" s="1030"/>
      <c r="CD52" s="1030"/>
      <c r="CE52" s="1030"/>
      <c r="CF52" s="1030"/>
      <c r="CG52" s="1051"/>
      <c r="CH52" s="1026"/>
      <c r="CI52" s="1027"/>
      <c r="CJ52" s="1027"/>
      <c r="CK52" s="1027"/>
      <c r="CL52" s="1028"/>
      <c r="CM52" s="1026"/>
      <c r="CN52" s="1027"/>
      <c r="CO52" s="1027"/>
      <c r="CP52" s="1027"/>
      <c r="CQ52" s="1028"/>
      <c r="CR52" s="1026"/>
      <c r="CS52" s="1027"/>
      <c r="CT52" s="1027"/>
      <c r="CU52" s="1027"/>
      <c r="CV52" s="1028"/>
      <c r="CW52" s="1026"/>
      <c r="CX52" s="1027"/>
      <c r="CY52" s="1027"/>
      <c r="CZ52" s="1027"/>
      <c r="DA52" s="1028"/>
      <c r="DB52" s="1026"/>
      <c r="DC52" s="1027"/>
      <c r="DD52" s="1027"/>
      <c r="DE52" s="1027"/>
      <c r="DF52" s="1028"/>
      <c r="DG52" s="1026"/>
      <c r="DH52" s="1027"/>
      <c r="DI52" s="1027"/>
      <c r="DJ52" s="1027"/>
      <c r="DK52" s="1028"/>
      <c r="DL52" s="1026"/>
      <c r="DM52" s="1027"/>
      <c r="DN52" s="1027"/>
      <c r="DO52" s="1027"/>
      <c r="DP52" s="1028"/>
      <c r="DQ52" s="1026"/>
      <c r="DR52" s="1027"/>
      <c r="DS52" s="1027"/>
      <c r="DT52" s="1027"/>
      <c r="DU52" s="1028"/>
      <c r="DV52" s="1029"/>
      <c r="DW52" s="1030"/>
      <c r="DX52" s="1030"/>
      <c r="DY52" s="1030"/>
      <c r="DZ52" s="1031"/>
      <c r="EA52" s="218"/>
    </row>
    <row r="53" spans="1:131" ht="26.25" customHeight="1" x14ac:dyDescent="0.15">
      <c r="A53" s="226">
        <v>26</v>
      </c>
      <c r="B53" s="1067"/>
      <c r="C53" s="1068"/>
      <c r="D53" s="1068"/>
      <c r="E53" s="1068"/>
      <c r="F53" s="1068"/>
      <c r="G53" s="1068"/>
      <c r="H53" s="1068"/>
      <c r="I53" s="1068"/>
      <c r="J53" s="1068"/>
      <c r="K53" s="1068"/>
      <c r="L53" s="1068"/>
      <c r="M53" s="1068"/>
      <c r="N53" s="1068"/>
      <c r="O53" s="1068"/>
      <c r="P53" s="1069"/>
      <c r="Q53" s="1070"/>
      <c r="R53" s="1062"/>
      <c r="S53" s="1062"/>
      <c r="T53" s="1062"/>
      <c r="U53" s="1062"/>
      <c r="V53" s="1062"/>
      <c r="W53" s="1062"/>
      <c r="X53" s="1062"/>
      <c r="Y53" s="1062"/>
      <c r="Z53" s="1062"/>
      <c r="AA53" s="1062"/>
      <c r="AB53" s="1062"/>
      <c r="AC53" s="1062"/>
      <c r="AD53" s="1062"/>
      <c r="AE53" s="1071"/>
      <c r="AF53" s="1072"/>
      <c r="AG53" s="1073"/>
      <c r="AH53" s="1073"/>
      <c r="AI53" s="1073"/>
      <c r="AJ53" s="1074"/>
      <c r="AK53" s="1061"/>
      <c r="AL53" s="1062"/>
      <c r="AM53" s="1062"/>
      <c r="AN53" s="1062"/>
      <c r="AO53" s="1062"/>
      <c r="AP53" s="1062"/>
      <c r="AQ53" s="1062"/>
      <c r="AR53" s="1062"/>
      <c r="AS53" s="1062"/>
      <c r="AT53" s="1062"/>
      <c r="AU53" s="1062"/>
      <c r="AV53" s="1062"/>
      <c r="AW53" s="1062"/>
      <c r="AX53" s="1062"/>
      <c r="AY53" s="1062"/>
      <c r="AZ53" s="1063"/>
      <c r="BA53" s="1063"/>
      <c r="BB53" s="1063"/>
      <c r="BC53" s="1063"/>
      <c r="BD53" s="1063"/>
      <c r="BE53" s="1009"/>
      <c r="BF53" s="1009"/>
      <c r="BG53" s="1009"/>
      <c r="BH53" s="1009"/>
      <c r="BI53" s="1010"/>
      <c r="BJ53" s="220"/>
      <c r="BK53" s="220"/>
      <c r="BL53" s="220"/>
      <c r="BM53" s="220"/>
      <c r="BN53" s="220"/>
      <c r="BO53" s="229"/>
      <c r="BP53" s="229"/>
      <c r="BQ53" s="226">
        <v>47</v>
      </c>
      <c r="BR53" s="227"/>
      <c r="BS53" s="1029"/>
      <c r="BT53" s="1030"/>
      <c r="BU53" s="1030"/>
      <c r="BV53" s="1030"/>
      <c r="BW53" s="1030"/>
      <c r="BX53" s="1030"/>
      <c r="BY53" s="1030"/>
      <c r="BZ53" s="1030"/>
      <c r="CA53" s="1030"/>
      <c r="CB53" s="1030"/>
      <c r="CC53" s="1030"/>
      <c r="CD53" s="1030"/>
      <c r="CE53" s="1030"/>
      <c r="CF53" s="1030"/>
      <c r="CG53" s="1051"/>
      <c r="CH53" s="1026"/>
      <c r="CI53" s="1027"/>
      <c r="CJ53" s="1027"/>
      <c r="CK53" s="1027"/>
      <c r="CL53" s="1028"/>
      <c r="CM53" s="1026"/>
      <c r="CN53" s="1027"/>
      <c r="CO53" s="1027"/>
      <c r="CP53" s="1027"/>
      <c r="CQ53" s="1028"/>
      <c r="CR53" s="1026"/>
      <c r="CS53" s="1027"/>
      <c r="CT53" s="1027"/>
      <c r="CU53" s="1027"/>
      <c r="CV53" s="1028"/>
      <c r="CW53" s="1026"/>
      <c r="CX53" s="1027"/>
      <c r="CY53" s="1027"/>
      <c r="CZ53" s="1027"/>
      <c r="DA53" s="1028"/>
      <c r="DB53" s="1026"/>
      <c r="DC53" s="1027"/>
      <c r="DD53" s="1027"/>
      <c r="DE53" s="1027"/>
      <c r="DF53" s="1028"/>
      <c r="DG53" s="1026"/>
      <c r="DH53" s="1027"/>
      <c r="DI53" s="1027"/>
      <c r="DJ53" s="1027"/>
      <c r="DK53" s="1028"/>
      <c r="DL53" s="1026"/>
      <c r="DM53" s="1027"/>
      <c r="DN53" s="1027"/>
      <c r="DO53" s="1027"/>
      <c r="DP53" s="1028"/>
      <c r="DQ53" s="1026"/>
      <c r="DR53" s="1027"/>
      <c r="DS53" s="1027"/>
      <c r="DT53" s="1027"/>
      <c r="DU53" s="1028"/>
      <c r="DV53" s="1029"/>
      <c r="DW53" s="1030"/>
      <c r="DX53" s="1030"/>
      <c r="DY53" s="1030"/>
      <c r="DZ53" s="1031"/>
      <c r="EA53" s="218"/>
    </row>
    <row r="54" spans="1:131" ht="26.25" customHeight="1" x14ac:dyDescent="0.15">
      <c r="A54" s="226">
        <v>27</v>
      </c>
      <c r="B54" s="1067"/>
      <c r="C54" s="1068"/>
      <c r="D54" s="1068"/>
      <c r="E54" s="1068"/>
      <c r="F54" s="1068"/>
      <c r="G54" s="1068"/>
      <c r="H54" s="1068"/>
      <c r="I54" s="1068"/>
      <c r="J54" s="1068"/>
      <c r="K54" s="1068"/>
      <c r="L54" s="1068"/>
      <c r="M54" s="1068"/>
      <c r="N54" s="1068"/>
      <c r="O54" s="1068"/>
      <c r="P54" s="1069"/>
      <c r="Q54" s="1070"/>
      <c r="R54" s="1062"/>
      <c r="S54" s="1062"/>
      <c r="T54" s="1062"/>
      <c r="U54" s="1062"/>
      <c r="V54" s="1062"/>
      <c r="W54" s="1062"/>
      <c r="X54" s="1062"/>
      <c r="Y54" s="1062"/>
      <c r="Z54" s="1062"/>
      <c r="AA54" s="1062"/>
      <c r="AB54" s="1062"/>
      <c r="AC54" s="1062"/>
      <c r="AD54" s="1062"/>
      <c r="AE54" s="1071"/>
      <c r="AF54" s="1072"/>
      <c r="AG54" s="1073"/>
      <c r="AH54" s="1073"/>
      <c r="AI54" s="1073"/>
      <c r="AJ54" s="1074"/>
      <c r="AK54" s="1061"/>
      <c r="AL54" s="1062"/>
      <c r="AM54" s="1062"/>
      <c r="AN54" s="1062"/>
      <c r="AO54" s="1062"/>
      <c r="AP54" s="1062"/>
      <c r="AQ54" s="1062"/>
      <c r="AR54" s="1062"/>
      <c r="AS54" s="1062"/>
      <c r="AT54" s="1062"/>
      <c r="AU54" s="1062"/>
      <c r="AV54" s="1062"/>
      <c r="AW54" s="1062"/>
      <c r="AX54" s="1062"/>
      <c r="AY54" s="1062"/>
      <c r="AZ54" s="1063"/>
      <c r="BA54" s="1063"/>
      <c r="BB54" s="1063"/>
      <c r="BC54" s="1063"/>
      <c r="BD54" s="1063"/>
      <c r="BE54" s="1009"/>
      <c r="BF54" s="1009"/>
      <c r="BG54" s="1009"/>
      <c r="BH54" s="1009"/>
      <c r="BI54" s="1010"/>
      <c r="BJ54" s="220"/>
      <c r="BK54" s="220"/>
      <c r="BL54" s="220"/>
      <c r="BM54" s="220"/>
      <c r="BN54" s="220"/>
      <c r="BO54" s="229"/>
      <c r="BP54" s="229"/>
      <c r="BQ54" s="226">
        <v>48</v>
      </c>
      <c r="BR54" s="227"/>
      <c r="BS54" s="1029"/>
      <c r="BT54" s="1030"/>
      <c r="BU54" s="1030"/>
      <c r="BV54" s="1030"/>
      <c r="BW54" s="1030"/>
      <c r="BX54" s="1030"/>
      <c r="BY54" s="1030"/>
      <c r="BZ54" s="1030"/>
      <c r="CA54" s="1030"/>
      <c r="CB54" s="1030"/>
      <c r="CC54" s="1030"/>
      <c r="CD54" s="1030"/>
      <c r="CE54" s="1030"/>
      <c r="CF54" s="1030"/>
      <c r="CG54" s="1051"/>
      <c r="CH54" s="1026"/>
      <c r="CI54" s="1027"/>
      <c r="CJ54" s="1027"/>
      <c r="CK54" s="1027"/>
      <c r="CL54" s="1028"/>
      <c r="CM54" s="1026"/>
      <c r="CN54" s="1027"/>
      <c r="CO54" s="1027"/>
      <c r="CP54" s="1027"/>
      <c r="CQ54" s="1028"/>
      <c r="CR54" s="1026"/>
      <c r="CS54" s="1027"/>
      <c r="CT54" s="1027"/>
      <c r="CU54" s="1027"/>
      <c r="CV54" s="1028"/>
      <c r="CW54" s="1026"/>
      <c r="CX54" s="1027"/>
      <c r="CY54" s="1027"/>
      <c r="CZ54" s="1027"/>
      <c r="DA54" s="1028"/>
      <c r="DB54" s="1026"/>
      <c r="DC54" s="1027"/>
      <c r="DD54" s="1027"/>
      <c r="DE54" s="1027"/>
      <c r="DF54" s="1028"/>
      <c r="DG54" s="1026"/>
      <c r="DH54" s="1027"/>
      <c r="DI54" s="1027"/>
      <c r="DJ54" s="1027"/>
      <c r="DK54" s="1028"/>
      <c r="DL54" s="1026"/>
      <c r="DM54" s="1027"/>
      <c r="DN54" s="1027"/>
      <c r="DO54" s="1027"/>
      <c r="DP54" s="1028"/>
      <c r="DQ54" s="1026"/>
      <c r="DR54" s="1027"/>
      <c r="DS54" s="1027"/>
      <c r="DT54" s="1027"/>
      <c r="DU54" s="1028"/>
      <c r="DV54" s="1029"/>
      <c r="DW54" s="1030"/>
      <c r="DX54" s="1030"/>
      <c r="DY54" s="1030"/>
      <c r="DZ54" s="1031"/>
      <c r="EA54" s="218"/>
    </row>
    <row r="55" spans="1:131" ht="26.25" customHeight="1" x14ac:dyDescent="0.15">
      <c r="A55" s="226">
        <v>28</v>
      </c>
      <c r="B55" s="1067"/>
      <c r="C55" s="1068"/>
      <c r="D55" s="1068"/>
      <c r="E55" s="1068"/>
      <c r="F55" s="1068"/>
      <c r="G55" s="1068"/>
      <c r="H55" s="1068"/>
      <c r="I55" s="1068"/>
      <c r="J55" s="1068"/>
      <c r="K55" s="1068"/>
      <c r="L55" s="1068"/>
      <c r="M55" s="1068"/>
      <c r="N55" s="1068"/>
      <c r="O55" s="1068"/>
      <c r="P55" s="1069"/>
      <c r="Q55" s="1070"/>
      <c r="R55" s="1062"/>
      <c r="S55" s="1062"/>
      <c r="T55" s="1062"/>
      <c r="U55" s="1062"/>
      <c r="V55" s="1062"/>
      <c r="W55" s="1062"/>
      <c r="X55" s="1062"/>
      <c r="Y55" s="1062"/>
      <c r="Z55" s="1062"/>
      <c r="AA55" s="1062"/>
      <c r="AB55" s="1062"/>
      <c r="AC55" s="1062"/>
      <c r="AD55" s="1062"/>
      <c r="AE55" s="1071"/>
      <c r="AF55" s="1072"/>
      <c r="AG55" s="1073"/>
      <c r="AH55" s="1073"/>
      <c r="AI55" s="1073"/>
      <c r="AJ55" s="1074"/>
      <c r="AK55" s="1061"/>
      <c r="AL55" s="1062"/>
      <c r="AM55" s="1062"/>
      <c r="AN55" s="1062"/>
      <c r="AO55" s="1062"/>
      <c r="AP55" s="1062"/>
      <c r="AQ55" s="1062"/>
      <c r="AR55" s="1062"/>
      <c r="AS55" s="1062"/>
      <c r="AT55" s="1062"/>
      <c r="AU55" s="1062"/>
      <c r="AV55" s="1062"/>
      <c r="AW55" s="1062"/>
      <c r="AX55" s="1062"/>
      <c r="AY55" s="1062"/>
      <c r="AZ55" s="1063"/>
      <c r="BA55" s="1063"/>
      <c r="BB55" s="1063"/>
      <c r="BC55" s="1063"/>
      <c r="BD55" s="1063"/>
      <c r="BE55" s="1009"/>
      <c r="BF55" s="1009"/>
      <c r="BG55" s="1009"/>
      <c r="BH55" s="1009"/>
      <c r="BI55" s="1010"/>
      <c r="BJ55" s="220"/>
      <c r="BK55" s="220"/>
      <c r="BL55" s="220"/>
      <c r="BM55" s="220"/>
      <c r="BN55" s="220"/>
      <c r="BO55" s="229"/>
      <c r="BP55" s="229"/>
      <c r="BQ55" s="226">
        <v>49</v>
      </c>
      <c r="BR55" s="227"/>
      <c r="BS55" s="1029"/>
      <c r="BT55" s="1030"/>
      <c r="BU55" s="1030"/>
      <c r="BV55" s="1030"/>
      <c r="BW55" s="1030"/>
      <c r="BX55" s="1030"/>
      <c r="BY55" s="1030"/>
      <c r="BZ55" s="1030"/>
      <c r="CA55" s="1030"/>
      <c r="CB55" s="1030"/>
      <c r="CC55" s="1030"/>
      <c r="CD55" s="1030"/>
      <c r="CE55" s="1030"/>
      <c r="CF55" s="1030"/>
      <c r="CG55" s="1051"/>
      <c r="CH55" s="1026"/>
      <c r="CI55" s="1027"/>
      <c r="CJ55" s="1027"/>
      <c r="CK55" s="1027"/>
      <c r="CL55" s="1028"/>
      <c r="CM55" s="1026"/>
      <c r="CN55" s="1027"/>
      <c r="CO55" s="1027"/>
      <c r="CP55" s="1027"/>
      <c r="CQ55" s="1028"/>
      <c r="CR55" s="1026"/>
      <c r="CS55" s="1027"/>
      <c r="CT55" s="1027"/>
      <c r="CU55" s="1027"/>
      <c r="CV55" s="1028"/>
      <c r="CW55" s="1026"/>
      <c r="CX55" s="1027"/>
      <c r="CY55" s="1027"/>
      <c r="CZ55" s="1027"/>
      <c r="DA55" s="1028"/>
      <c r="DB55" s="1026"/>
      <c r="DC55" s="1027"/>
      <c r="DD55" s="1027"/>
      <c r="DE55" s="1027"/>
      <c r="DF55" s="1028"/>
      <c r="DG55" s="1026"/>
      <c r="DH55" s="1027"/>
      <c r="DI55" s="1027"/>
      <c r="DJ55" s="1027"/>
      <c r="DK55" s="1028"/>
      <c r="DL55" s="1026"/>
      <c r="DM55" s="1027"/>
      <c r="DN55" s="1027"/>
      <c r="DO55" s="1027"/>
      <c r="DP55" s="1028"/>
      <c r="DQ55" s="1026"/>
      <c r="DR55" s="1027"/>
      <c r="DS55" s="1027"/>
      <c r="DT55" s="1027"/>
      <c r="DU55" s="1028"/>
      <c r="DV55" s="1029"/>
      <c r="DW55" s="1030"/>
      <c r="DX55" s="1030"/>
      <c r="DY55" s="1030"/>
      <c r="DZ55" s="1031"/>
      <c r="EA55" s="218"/>
    </row>
    <row r="56" spans="1:131" ht="26.25" customHeight="1" x14ac:dyDescent="0.15">
      <c r="A56" s="226">
        <v>29</v>
      </c>
      <c r="B56" s="1067"/>
      <c r="C56" s="1068"/>
      <c r="D56" s="1068"/>
      <c r="E56" s="1068"/>
      <c r="F56" s="1068"/>
      <c r="G56" s="1068"/>
      <c r="H56" s="1068"/>
      <c r="I56" s="1068"/>
      <c r="J56" s="1068"/>
      <c r="K56" s="1068"/>
      <c r="L56" s="1068"/>
      <c r="M56" s="1068"/>
      <c r="N56" s="1068"/>
      <c r="O56" s="1068"/>
      <c r="P56" s="1069"/>
      <c r="Q56" s="1070"/>
      <c r="R56" s="1062"/>
      <c r="S56" s="1062"/>
      <c r="T56" s="1062"/>
      <c r="U56" s="1062"/>
      <c r="V56" s="1062"/>
      <c r="W56" s="1062"/>
      <c r="X56" s="1062"/>
      <c r="Y56" s="1062"/>
      <c r="Z56" s="1062"/>
      <c r="AA56" s="1062"/>
      <c r="AB56" s="1062"/>
      <c r="AC56" s="1062"/>
      <c r="AD56" s="1062"/>
      <c r="AE56" s="1071"/>
      <c r="AF56" s="1072"/>
      <c r="AG56" s="1073"/>
      <c r="AH56" s="1073"/>
      <c r="AI56" s="1073"/>
      <c r="AJ56" s="1074"/>
      <c r="AK56" s="1061"/>
      <c r="AL56" s="1062"/>
      <c r="AM56" s="1062"/>
      <c r="AN56" s="1062"/>
      <c r="AO56" s="1062"/>
      <c r="AP56" s="1062"/>
      <c r="AQ56" s="1062"/>
      <c r="AR56" s="1062"/>
      <c r="AS56" s="1062"/>
      <c r="AT56" s="1062"/>
      <c r="AU56" s="1062"/>
      <c r="AV56" s="1062"/>
      <c r="AW56" s="1062"/>
      <c r="AX56" s="1062"/>
      <c r="AY56" s="1062"/>
      <c r="AZ56" s="1063"/>
      <c r="BA56" s="1063"/>
      <c r="BB56" s="1063"/>
      <c r="BC56" s="1063"/>
      <c r="BD56" s="1063"/>
      <c r="BE56" s="1009"/>
      <c r="BF56" s="1009"/>
      <c r="BG56" s="1009"/>
      <c r="BH56" s="1009"/>
      <c r="BI56" s="1010"/>
      <c r="BJ56" s="220"/>
      <c r="BK56" s="220"/>
      <c r="BL56" s="220"/>
      <c r="BM56" s="220"/>
      <c r="BN56" s="220"/>
      <c r="BO56" s="229"/>
      <c r="BP56" s="229"/>
      <c r="BQ56" s="226">
        <v>50</v>
      </c>
      <c r="BR56" s="227"/>
      <c r="BS56" s="1029"/>
      <c r="BT56" s="1030"/>
      <c r="BU56" s="1030"/>
      <c r="BV56" s="1030"/>
      <c r="BW56" s="1030"/>
      <c r="BX56" s="1030"/>
      <c r="BY56" s="1030"/>
      <c r="BZ56" s="1030"/>
      <c r="CA56" s="1030"/>
      <c r="CB56" s="1030"/>
      <c r="CC56" s="1030"/>
      <c r="CD56" s="1030"/>
      <c r="CE56" s="1030"/>
      <c r="CF56" s="1030"/>
      <c r="CG56" s="1051"/>
      <c r="CH56" s="1026"/>
      <c r="CI56" s="1027"/>
      <c r="CJ56" s="1027"/>
      <c r="CK56" s="1027"/>
      <c r="CL56" s="1028"/>
      <c r="CM56" s="1026"/>
      <c r="CN56" s="1027"/>
      <c r="CO56" s="1027"/>
      <c r="CP56" s="1027"/>
      <c r="CQ56" s="1028"/>
      <c r="CR56" s="1026"/>
      <c r="CS56" s="1027"/>
      <c r="CT56" s="1027"/>
      <c r="CU56" s="1027"/>
      <c r="CV56" s="1028"/>
      <c r="CW56" s="1026"/>
      <c r="CX56" s="1027"/>
      <c r="CY56" s="1027"/>
      <c r="CZ56" s="1027"/>
      <c r="DA56" s="1028"/>
      <c r="DB56" s="1026"/>
      <c r="DC56" s="1027"/>
      <c r="DD56" s="1027"/>
      <c r="DE56" s="1027"/>
      <c r="DF56" s="1028"/>
      <c r="DG56" s="1026"/>
      <c r="DH56" s="1027"/>
      <c r="DI56" s="1027"/>
      <c r="DJ56" s="1027"/>
      <c r="DK56" s="1028"/>
      <c r="DL56" s="1026"/>
      <c r="DM56" s="1027"/>
      <c r="DN56" s="1027"/>
      <c r="DO56" s="1027"/>
      <c r="DP56" s="1028"/>
      <c r="DQ56" s="1026"/>
      <c r="DR56" s="1027"/>
      <c r="DS56" s="1027"/>
      <c r="DT56" s="1027"/>
      <c r="DU56" s="1028"/>
      <c r="DV56" s="1029"/>
      <c r="DW56" s="1030"/>
      <c r="DX56" s="1030"/>
      <c r="DY56" s="1030"/>
      <c r="DZ56" s="1031"/>
      <c r="EA56" s="218"/>
    </row>
    <row r="57" spans="1:131" ht="26.25" customHeight="1" x14ac:dyDescent="0.15">
      <c r="A57" s="226">
        <v>30</v>
      </c>
      <c r="B57" s="1067"/>
      <c r="C57" s="1068"/>
      <c r="D57" s="1068"/>
      <c r="E57" s="1068"/>
      <c r="F57" s="1068"/>
      <c r="G57" s="1068"/>
      <c r="H57" s="1068"/>
      <c r="I57" s="1068"/>
      <c r="J57" s="1068"/>
      <c r="K57" s="1068"/>
      <c r="L57" s="1068"/>
      <c r="M57" s="1068"/>
      <c r="N57" s="1068"/>
      <c r="O57" s="1068"/>
      <c r="P57" s="1069"/>
      <c r="Q57" s="1070"/>
      <c r="R57" s="1062"/>
      <c r="S57" s="1062"/>
      <c r="T57" s="1062"/>
      <c r="U57" s="1062"/>
      <c r="V57" s="1062"/>
      <c r="W57" s="1062"/>
      <c r="X57" s="1062"/>
      <c r="Y57" s="1062"/>
      <c r="Z57" s="1062"/>
      <c r="AA57" s="1062"/>
      <c r="AB57" s="1062"/>
      <c r="AC57" s="1062"/>
      <c r="AD57" s="1062"/>
      <c r="AE57" s="1071"/>
      <c r="AF57" s="1072"/>
      <c r="AG57" s="1073"/>
      <c r="AH57" s="1073"/>
      <c r="AI57" s="1073"/>
      <c r="AJ57" s="1074"/>
      <c r="AK57" s="1061"/>
      <c r="AL57" s="1062"/>
      <c r="AM57" s="1062"/>
      <c r="AN57" s="1062"/>
      <c r="AO57" s="1062"/>
      <c r="AP57" s="1062"/>
      <c r="AQ57" s="1062"/>
      <c r="AR57" s="1062"/>
      <c r="AS57" s="1062"/>
      <c r="AT57" s="1062"/>
      <c r="AU57" s="1062"/>
      <c r="AV57" s="1062"/>
      <c r="AW57" s="1062"/>
      <c r="AX57" s="1062"/>
      <c r="AY57" s="1062"/>
      <c r="AZ57" s="1063"/>
      <c r="BA57" s="1063"/>
      <c r="BB57" s="1063"/>
      <c r="BC57" s="1063"/>
      <c r="BD57" s="1063"/>
      <c r="BE57" s="1009"/>
      <c r="BF57" s="1009"/>
      <c r="BG57" s="1009"/>
      <c r="BH57" s="1009"/>
      <c r="BI57" s="1010"/>
      <c r="BJ57" s="220"/>
      <c r="BK57" s="220"/>
      <c r="BL57" s="220"/>
      <c r="BM57" s="220"/>
      <c r="BN57" s="220"/>
      <c r="BO57" s="229"/>
      <c r="BP57" s="229"/>
      <c r="BQ57" s="226">
        <v>51</v>
      </c>
      <c r="BR57" s="227"/>
      <c r="BS57" s="1029"/>
      <c r="BT57" s="1030"/>
      <c r="BU57" s="1030"/>
      <c r="BV57" s="1030"/>
      <c r="BW57" s="1030"/>
      <c r="BX57" s="1030"/>
      <c r="BY57" s="1030"/>
      <c r="BZ57" s="1030"/>
      <c r="CA57" s="1030"/>
      <c r="CB57" s="1030"/>
      <c r="CC57" s="1030"/>
      <c r="CD57" s="1030"/>
      <c r="CE57" s="1030"/>
      <c r="CF57" s="1030"/>
      <c r="CG57" s="1051"/>
      <c r="CH57" s="1026"/>
      <c r="CI57" s="1027"/>
      <c r="CJ57" s="1027"/>
      <c r="CK57" s="1027"/>
      <c r="CL57" s="1028"/>
      <c r="CM57" s="1026"/>
      <c r="CN57" s="1027"/>
      <c r="CO57" s="1027"/>
      <c r="CP57" s="1027"/>
      <c r="CQ57" s="1028"/>
      <c r="CR57" s="1026"/>
      <c r="CS57" s="1027"/>
      <c r="CT57" s="1027"/>
      <c r="CU57" s="1027"/>
      <c r="CV57" s="1028"/>
      <c r="CW57" s="1026"/>
      <c r="CX57" s="1027"/>
      <c r="CY57" s="1027"/>
      <c r="CZ57" s="1027"/>
      <c r="DA57" s="1028"/>
      <c r="DB57" s="1026"/>
      <c r="DC57" s="1027"/>
      <c r="DD57" s="1027"/>
      <c r="DE57" s="1027"/>
      <c r="DF57" s="1028"/>
      <c r="DG57" s="1026"/>
      <c r="DH57" s="1027"/>
      <c r="DI57" s="1027"/>
      <c r="DJ57" s="1027"/>
      <c r="DK57" s="1028"/>
      <c r="DL57" s="1026"/>
      <c r="DM57" s="1027"/>
      <c r="DN57" s="1027"/>
      <c r="DO57" s="1027"/>
      <c r="DP57" s="1028"/>
      <c r="DQ57" s="1026"/>
      <c r="DR57" s="1027"/>
      <c r="DS57" s="1027"/>
      <c r="DT57" s="1027"/>
      <c r="DU57" s="1028"/>
      <c r="DV57" s="1029"/>
      <c r="DW57" s="1030"/>
      <c r="DX57" s="1030"/>
      <c r="DY57" s="1030"/>
      <c r="DZ57" s="1031"/>
      <c r="EA57" s="218"/>
    </row>
    <row r="58" spans="1:131" ht="26.25" customHeight="1" x14ac:dyDescent="0.15">
      <c r="A58" s="226">
        <v>31</v>
      </c>
      <c r="B58" s="1067"/>
      <c r="C58" s="1068"/>
      <c r="D58" s="1068"/>
      <c r="E58" s="1068"/>
      <c r="F58" s="1068"/>
      <c r="G58" s="1068"/>
      <c r="H58" s="1068"/>
      <c r="I58" s="1068"/>
      <c r="J58" s="1068"/>
      <c r="K58" s="1068"/>
      <c r="L58" s="1068"/>
      <c r="M58" s="1068"/>
      <c r="N58" s="1068"/>
      <c r="O58" s="1068"/>
      <c r="P58" s="1069"/>
      <c r="Q58" s="1070"/>
      <c r="R58" s="1062"/>
      <c r="S58" s="1062"/>
      <c r="T58" s="1062"/>
      <c r="U58" s="1062"/>
      <c r="V58" s="1062"/>
      <c r="W58" s="1062"/>
      <c r="X58" s="1062"/>
      <c r="Y58" s="1062"/>
      <c r="Z58" s="1062"/>
      <c r="AA58" s="1062"/>
      <c r="AB58" s="1062"/>
      <c r="AC58" s="1062"/>
      <c r="AD58" s="1062"/>
      <c r="AE58" s="1071"/>
      <c r="AF58" s="1072"/>
      <c r="AG58" s="1073"/>
      <c r="AH58" s="1073"/>
      <c r="AI58" s="1073"/>
      <c r="AJ58" s="1074"/>
      <c r="AK58" s="1061"/>
      <c r="AL58" s="1062"/>
      <c r="AM58" s="1062"/>
      <c r="AN58" s="1062"/>
      <c r="AO58" s="1062"/>
      <c r="AP58" s="1062"/>
      <c r="AQ58" s="1062"/>
      <c r="AR58" s="1062"/>
      <c r="AS58" s="1062"/>
      <c r="AT58" s="1062"/>
      <c r="AU58" s="1062"/>
      <c r="AV58" s="1062"/>
      <c r="AW58" s="1062"/>
      <c r="AX58" s="1062"/>
      <c r="AY58" s="1062"/>
      <c r="AZ58" s="1063"/>
      <c r="BA58" s="1063"/>
      <c r="BB58" s="1063"/>
      <c r="BC58" s="1063"/>
      <c r="BD58" s="1063"/>
      <c r="BE58" s="1009"/>
      <c r="BF58" s="1009"/>
      <c r="BG58" s="1009"/>
      <c r="BH58" s="1009"/>
      <c r="BI58" s="1010"/>
      <c r="BJ58" s="220"/>
      <c r="BK58" s="220"/>
      <c r="BL58" s="220"/>
      <c r="BM58" s="220"/>
      <c r="BN58" s="220"/>
      <c r="BO58" s="229"/>
      <c r="BP58" s="229"/>
      <c r="BQ58" s="226">
        <v>52</v>
      </c>
      <c r="BR58" s="227"/>
      <c r="BS58" s="1029"/>
      <c r="BT58" s="1030"/>
      <c r="BU58" s="1030"/>
      <c r="BV58" s="1030"/>
      <c r="BW58" s="1030"/>
      <c r="BX58" s="1030"/>
      <c r="BY58" s="1030"/>
      <c r="BZ58" s="1030"/>
      <c r="CA58" s="1030"/>
      <c r="CB58" s="1030"/>
      <c r="CC58" s="1030"/>
      <c r="CD58" s="1030"/>
      <c r="CE58" s="1030"/>
      <c r="CF58" s="1030"/>
      <c r="CG58" s="1051"/>
      <c r="CH58" s="1026"/>
      <c r="CI58" s="1027"/>
      <c r="CJ58" s="1027"/>
      <c r="CK58" s="1027"/>
      <c r="CL58" s="1028"/>
      <c r="CM58" s="1026"/>
      <c r="CN58" s="1027"/>
      <c r="CO58" s="1027"/>
      <c r="CP58" s="1027"/>
      <c r="CQ58" s="1028"/>
      <c r="CR58" s="1026"/>
      <c r="CS58" s="1027"/>
      <c r="CT58" s="1027"/>
      <c r="CU58" s="1027"/>
      <c r="CV58" s="1028"/>
      <c r="CW58" s="1026"/>
      <c r="CX58" s="1027"/>
      <c r="CY58" s="1027"/>
      <c r="CZ58" s="1027"/>
      <c r="DA58" s="1028"/>
      <c r="DB58" s="1026"/>
      <c r="DC58" s="1027"/>
      <c r="DD58" s="1027"/>
      <c r="DE58" s="1027"/>
      <c r="DF58" s="1028"/>
      <c r="DG58" s="1026"/>
      <c r="DH58" s="1027"/>
      <c r="DI58" s="1027"/>
      <c r="DJ58" s="1027"/>
      <c r="DK58" s="1028"/>
      <c r="DL58" s="1026"/>
      <c r="DM58" s="1027"/>
      <c r="DN58" s="1027"/>
      <c r="DO58" s="1027"/>
      <c r="DP58" s="1028"/>
      <c r="DQ58" s="1026"/>
      <c r="DR58" s="1027"/>
      <c r="DS58" s="1027"/>
      <c r="DT58" s="1027"/>
      <c r="DU58" s="1028"/>
      <c r="DV58" s="1029"/>
      <c r="DW58" s="1030"/>
      <c r="DX58" s="1030"/>
      <c r="DY58" s="1030"/>
      <c r="DZ58" s="1031"/>
      <c r="EA58" s="218"/>
    </row>
    <row r="59" spans="1:131" ht="26.25" customHeight="1" x14ac:dyDescent="0.15">
      <c r="A59" s="226">
        <v>32</v>
      </c>
      <c r="B59" s="1067"/>
      <c r="C59" s="1068"/>
      <c r="D59" s="1068"/>
      <c r="E59" s="1068"/>
      <c r="F59" s="1068"/>
      <c r="G59" s="1068"/>
      <c r="H59" s="1068"/>
      <c r="I59" s="1068"/>
      <c r="J59" s="1068"/>
      <c r="K59" s="1068"/>
      <c r="L59" s="1068"/>
      <c r="M59" s="1068"/>
      <c r="N59" s="1068"/>
      <c r="O59" s="1068"/>
      <c r="P59" s="1069"/>
      <c r="Q59" s="1070"/>
      <c r="R59" s="1062"/>
      <c r="S59" s="1062"/>
      <c r="T59" s="1062"/>
      <c r="U59" s="1062"/>
      <c r="V59" s="1062"/>
      <c r="W59" s="1062"/>
      <c r="X59" s="1062"/>
      <c r="Y59" s="1062"/>
      <c r="Z59" s="1062"/>
      <c r="AA59" s="1062"/>
      <c r="AB59" s="1062"/>
      <c r="AC59" s="1062"/>
      <c r="AD59" s="1062"/>
      <c r="AE59" s="1071"/>
      <c r="AF59" s="1072"/>
      <c r="AG59" s="1073"/>
      <c r="AH59" s="1073"/>
      <c r="AI59" s="1073"/>
      <c r="AJ59" s="1074"/>
      <c r="AK59" s="1061"/>
      <c r="AL59" s="1062"/>
      <c r="AM59" s="1062"/>
      <c r="AN59" s="1062"/>
      <c r="AO59" s="1062"/>
      <c r="AP59" s="1062"/>
      <c r="AQ59" s="1062"/>
      <c r="AR59" s="1062"/>
      <c r="AS59" s="1062"/>
      <c r="AT59" s="1062"/>
      <c r="AU59" s="1062"/>
      <c r="AV59" s="1062"/>
      <c r="AW59" s="1062"/>
      <c r="AX59" s="1062"/>
      <c r="AY59" s="1062"/>
      <c r="AZ59" s="1063"/>
      <c r="BA59" s="1063"/>
      <c r="BB59" s="1063"/>
      <c r="BC59" s="1063"/>
      <c r="BD59" s="1063"/>
      <c r="BE59" s="1009"/>
      <c r="BF59" s="1009"/>
      <c r="BG59" s="1009"/>
      <c r="BH59" s="1009"/>
      <c r="BI59" s="1010"/>
      <c r="BJ59" s="220"/>
      <c r="BK59" s="220"/>
      <c r="BL59" s="220"/>
      <c r="BM59" s="220"/>
      <c r="BN59" s="220"/>
      <c r="BO59" s="229"/>
      <c r="BP59" s="229"/>
      <c r="BQ59" s="226">
        <v>53</v>
      </c>
      <c r="BR59" s="227"/>
      <c r="BS59" s="1029"/>
      <c r="BT59" s="1030"/>
      <c r="BU59" s="1030"/>
      <c r="BV59" s="1030"/>
      <c r="BW59" s="1030"/>
      <c r="BX59" s="1030"/>
      <c r="BY59" s="1030"/>
      <c r="BZ59" s="1030"/>
      <c r="CA59" s="1030"/>
      <c r="CB59" s="1030"/>
      <c r="CC59" s="1030"/>
      <c r="CD59" s="1030"/>
      <c r="CE59" s="1030"/>
      <c r="CF59" s="1030"/>
      <c r="CG59" s="1051"/>
      <c r="CH59" s="1026"/>
      <c r="CI59" s="1027"/>
      <c r="CJ59" s="1027"/>
      <c r="CK59" s="1027"/>
      <c r="CL59" s="1028"/>
      <c r="CM59" s="1026"/>
      <c r="CN59" s="1027"/>
      <c r="CO59" s="1027"/>
      <c r="CP59" s="1027"/>
      <c r="CQ59" s="1028"/>
      <c r="CR59" s="1026"/>
      <c r="CS59" s="1027"/>
      <c r="CT59" s="1027"/>
      <c r="CU59" s="1027"/>
      <c r="CV59" s="1028"/>
      <c r="CW59" s="1026"/>
      <c r="CX59" s="1027"/>
      <c r="CY59" s="1027"/>
      <c r="CZ59" s="1027"/>
      <c r="DA59" s="1028"/>
      <c r="DB59" s="1026"/>
      <c r="DC59" s="1027"/>
      <c r="DD59" s="1027"/>
      <c r="DE59" s="1027"/>
      <c r="DF59" s="1028"/>
      <c r="DG59" s="1026"/>
      <c r="DH59" s="1027"/>
      <c r="DI59" s="1027"/>
      <c r="DJ59" s="1027"/>
      <c r="DK59" s="1028"/>
      <c r="DL59" s="1026"/>
      <c r="DM59" s="1027"/>
      <c r="DN59" s="1027"/>
      <c r="DO59" s="1027"/>
      <c r="DP59" s="1028"/>
      <c r="DQ59" s="1026"/>
      <c r="DR59" s="1027"/>
      <c r="DS59" s="1027"/>
      <c r="DT59" s="1027"/>
      <c r="DU59" s="1028"/>
      <c r="DV59" s="1029"/>
      <c r="DW59" s="1030"/>
      <c r="DX59" s="1030"/>
      <c r="DY59" s="1030"/>
      <c r="DZ59" s="1031"/>
      <c r="EA59" s="218"/>
    </row>
    <row r="60" spans="1:131" ht="26.25" customHeight="1" x14ac:dyDescent="0.15">
      <c r="A60" s="226">
        <v>33</v>
      </c>
      <c r="B60" s="1067"/>
      <c r="C60" s="1068"/>
      <c r="D60" s="1068"/>
      <c r="E60" s="1068"/>
      <c r="F60" s="1068"/>
      <c r="G60" s="1068"/>
      <c r="H60" s="1068"/>
      <c r="I60" s="1068"/>
      <c r="J60" s="1068"/>
      <c r="K60" s="1068"/>
      <c r="L60" s="1068"/>
      <c r="M60" s="1068"/>
      <c r="N60" s="1068"/>
      <c r="O60" s="1068"/>
      <c r="P60" s="1069"/>
      <c r="Q60" s="1070"/>
      <c r="R60" s="1062"/>
      <c r="S60" s="1062"/>
      <c r="T60" s="1062"/>
      <c r="U60" s="1062"/>
      <c r="V60" s="1062"/>
      <c r="W60" s="1062"/>
      <c r="X60" s="1062"/>
      <c r="Y60" s="1062"/>
      <c r="Z60" s="1062"/>
      <c r="AA60" s="1062"/>
      <c r="AB60" s="1062"/>
      <c r="AC60" s="1062"/>
      <c r="AD60" s="1062"/>
      <c r="AE60" s="1071"/>
      <c r="AF60" s="1072"/>
      <c r="AG60" s="1073"/>
      <c r="AH60" s="1073"/>
      <c r="AI60" s="1073"/>
      <c r="AJ60" s="1074"/>
      <c r="AK60" s="1061"/>
      <c r="AL60" s="1062"/>
      <c r="AM60" s="1062"/>
      <c r="AN60" s="1062"/>
      <c r="AO60" s="1062"/>
      <c r="AP60" s="1062"/>
      <c r="AQ60" s="1062"/>
      <c r="AR60" s="1062"/>
      <c r="AS60" s="1062"/>
      <c r="AT60" s="1062"/>
      <c r="AU60" s="1062"/>
      <c r="AV60" s="1062"/>
      <c r="AW60" s="1062"/>
      <c r="AX60" s="1062"/>
      <c r="AY60" s="1062"/>
      <c r="AZ60" s="1063"/>
      <c r="BA60" s="1063"/>
      <c r="BB60" s="1063"/>
      <c r="BC60" s="1063"/>
      <c r="BD60" s="1063"/>
      <c r="BE60" s="1009"/>
      <c r="BF60" s="1009"/>
      <c r="BG60" s="1009"/>
      <c r="BH60" s="1009"/>
      <c r="BI60" s="1010"/>
      <c r="BJ60" s="220"/>
      <c r="BK60" s="220"/>
      <c r="BL60" s="220"/>
      <c r="BM60" s="220"/>
      <c r="BN60" s="220"/>
      <c r="BO60" s="229"/>
      <c r="BP60" s="229"/>
      <c r="BQ60" s="226">
        <v>54</v>
      </c>
      <c r="BR60" s="227"/>
      <c r="BS60" s="1029"/>
      <c r="BT60" s="1030"/>
      <c r="BU60" s="1030"/>
      <c r="BV60" s="1030"/>
      <c r="BW60" s="1030"/>
      <c r="BX60" s="1030"/>
      <c r="BY60" s="1030"/>
      <c r="BZ60" s="1030"/>
      <c r="CA60" s="1030"/>
      <c r="CB60" s="1030"/>
      <c r="CC60" s="1030"/>
      <c r="CD60" s="1030"/>
      <c r="CE60" s="1030"/>
      <c r="CF60" s="1030"/>
      <c r="CG60" s="1051"/>
      <c r="CH60" s="1026"/>
      <c r="CI60" s="1027"/>
      <c r="CJ60" s="1027"/>
      <c r="CK60" s="1027"/>
      <c r="CL60" s="1028"/>
      <c r="CM60" s="1026"/>
      <c r="CN60" s="1027"/>
      <c r="CO60" s="1027"/>
      <c r="CP60" s="1027"/>
      <c r="CQ60" s="1028"/>
      <c r="CR60" s="1026"/>
      <c r="CS60" s="1027"/>
      <c r="CT60" s="1027"/>
      <c r="CU60" s="1027"/>
      <c r="CV60" s="1028"/>
      <c r="CW60" s="1026"/>
      <c r="CX60" s="1027"/>
      <c r="CY60" s="1027"/>
      <c r="CZ60" s="1027"/>
      <c r="DA60" s="1028"/>
      <c r="DB60" s="1026"/>
      <c r="DC60" s="1027"/>
      <c r="DD60" s="1027"/>
      <c r="DE60" s="1027"/>
      <c r="DF60" s="1028"/>
      <c r="DG60" s="1026"/>
      <c r="DH60" s="1027"/>
      <c r="DI60" s="1027"/>
      <c r="DJ60" s="1027"/>
      <c r="DK60" s="1028"/>
      <c r="DL60" s="1026"/>
      <c r="DM60" s="1027"/>
      <c r="DN60" s="1027"/>
      <c r="DO60" s="1027"/>
      <c r="DP60" s="1028"/>
      <c r="DQ60" s="1026"/>
      <c r="DR60" s="1027"/>
      <c r="DS60" s="1027"/>
      <c r="DT60" s="1027"/>
      <c r="DU60" s="1028"/>
      <c r="DV60" s="1029"/>
      <c r="DW60" s="1030"/>
      <c r="DX60" s="1030"/>
      <c r="DY60" s="1030"/>
      <c r="DZ60" s="1031"/>
      <c r="EA60" s="218"/>
    </row>
    <row r="61" spans="1:131" ht="26.25" customHeight="1" thickBot="1" x14ac:dyDescent="0.2">
      <c r="A61" s="226">
        <v>34</v>
      </c>
      <c r="B61" s="1067"/>
      <c r="C61" s="1068"/>
      <c r="D61" s="1068"/>
      <c r="E61" s="1068"/>
      <c r="F61" s="1068"/>
      <c r="G61" s="1068"/>
      <c r="H61" s="1068"/>
      <c r="I61" s="1068"/>
      <c r="J61" s="1068"/>
      <c r="K61" s="1068"/>
      <c r="L61" s="1068"/>
      <c r="M61" s="1068"/>
      <c r="N61" s="1068"/>
      <c r="O61" s="1068"/>
      <c r="P61" s="1069"/>
      <c r="Q61" s="1070"/>
      <c r="R61" s="1062"/>
      <c r="S61" s="1062"/>
      <c r="T61" s="1062"/>
      <c r="U61" s="1062"/>
      <c r="V61" s="1062"/>
      <c r="W61" s="1062"/>
      <c r="X61" s="1062"/>
      <c r="Y61" s="1062"/>
      <c r="Z61" s="1062"/>
      <c r="AA61" s="1062"/>
      <c r="AB61" s="1062"/>
      <c r="AC61" s="1062"/>
      <c r="AD61" s="1062"/>
      <c r="AE61" s="1071"/>
      <c r="AF61" s="1072"/>
      <c r="AG61" s="1073"/>
      <c r="AH61" s="1073"/>
      <c r="AI61" s="1073"/>
      <c r="AJ61" s="1074"/>
      <c r="AK61" s="1061"/>
      <c r="AL61" s="1062"/>
      <c r="AM61" s="1062"/>
      <c r="AN61" s="1062"/>
      <c r="AO61" s="1062"/>
      <c r="AP61" s="1062"/>
      <c r="AQ61" s="1062"/>
      <c r="AR61" s="1062"/>
      <c r="AS61" s="1062"/>
      <c r="AT61" s="1062"/>
      <c r="AU61" s="1062"/>
      <c r="AV61" s="1062"/>
      <c r="AW61" s="1062"/>
      <c r="AX61" s="1062"/>
      <c r="AY61" s="1062"/>
      <c r="AZ61" s="1063"/>
      <c r="BA61" s="1063"/>
      <c r="BB61" s="1063"/>
      <c r="BC61" s="1063"/>
      <c r="BD61" s="1063"/>
      <c r="BE61" s="1009"/>
      <c r="BF61" s="1009"/>
      <c r="BG61" s="1009"/>
      <c r="BH61" s="1009"/>
      <c r="BI61" s="1010"/>
      <c r="BJ61" s="220"/>
      <c r="BK61" s="220"/>
      <c r="BL61" s="220"/>
      <c r="BM61" s="220"/>
      <c r="BN61" s="220"/>
      <c r="BO61" s="229"/>
      <c r="BP61" s="229"/>
      <c r="BQ61" s="226">
        <v>55</v>
      </c>
      <c r="BR61" s="227"/>
      <c r="BS61" s="1029"/>
      <c r="BT61" s="1030"/>
      <c r="BU61" s="1030"/>
      <c r="BV61" s="1030"/>
      <c r="BW61" s="1030"/>
      <c r="BX61" s="1030"/>
      <c r="BY61" s="1030"/>
      <c r="BZ61" s="1030"/>
      <c r="CA61" s="1030"/>
      <c r="CB61" s="1030"/>
      <c r="CC61" s="1030"/>
      <c r="CD61" s="1030"/>
      <c r="CE61" s="1030"/>
      <c r="CF61" s="1030"/>
      <c r="CG61" s="1051"/>
      <c r="CH61" s="1026"/>
      <c r="CI61" s="1027"/>
      <c r="CJ61" s="1027"/>
      <c r="CK61" s="1027"/>
      <c r="CL61" s="1028"/>
      <c r="CM61" s="1026"/>
      <c r="CN61" s="1027"/>
      <c r="CO61" s="1027"/>
      <c r="CP61" s="1027"/>
      <c r="CQ61" s="1028"/>
      <c r="CR61" s="1026"/>
      <c r="CS61" s="1027"/>
      <c r="CT61" s="1027"/>
      <c r="CU61" s="1027"/>
      <c r="CV61" s="1028"/>
      <c r="CW61" s="1026"/>
      <c r="CX61" s="1027"/>
      <c r="CY61" s="1027"/>
      <c r="CZ61" s="1027"/>
      <c r="DA61" s="1028"/>
      <c r="DB61" s="1026"/>
      <c r="DC61" s="1027"/>
      <c r="DD61" s="1027"/>
      <c r="DE61" s="1027"/>
      <c r="DF61" s="1028"/>
      <c r="DG61" s="1026"/>
      <c r="DH61" s="1027"/>
      <c r="DI61" s="1027"/>
      <c r="DJ61" s="1027"/>
      <c r="DK61" s="1028"/>
      <c r="DL61" s="1026"/>
      <c r="DM61" s="1027"/>
      <c r="DN61" s="1027"/>
      <c r="DO61" s="1027"/>
      <c r="DP61" s="1028"/>
      <c r="DQ61" s="1026"/>
      <c r="DR61" s="1027"/>
      <c r="DS61" s="1027"/>
      <c r="DT61" s="1027"/>
      <c r="DU61" s="1028"/>
      <c r="DV61" s="1029"/>
      <c r="DW61" s="1030"/>
      <c r="DX61" s="1030"/>
      <c r="DY61" s="1030"/>
      <c r="DZ61" s="1031"/>
      <c r="EA61" s="218"/>
    </row>
    <row r="62" spans="1:131" ht="26.25" customHeight="1" x14ac:dyDescent="0.15">
      <c r="A62" s="226">
        <v>35</v>
      </c>
      <c r="B62" s="1067"/>
      <c r="C62" s="1068"/>
      <c r="D62" s="1068"/>
      <c r="E62" s="1068"/>
      <c r="F62" s="1068"/>
      <c r="G62" s="1068"/>
      <c r="H62" s="1068"/>
      <c r="I62" s="1068"/>
      <c r="J62" s="1068"/>
      <c r="K62" s="1068"/>
      <c r="L62" s="1068"/>
      <c r="M62" s="1068"/>
      <c r="N62" s="1068"/>
      <c r="O62" s="1068"/>
      <c r="P62" s="1069"/>
      <c r="Q62" s="1070"/>
      <c r="R62" s="1062"/>
      <c r="S62" s="1062"/>
      <c r="T62" s="1062"/>
      <c r="U62" s="1062"/>
      <c r="V62" s="1062"/>
      <c r="W62" s="1062"/>
      <c r="X62" s="1062"/>
      <c r="Y62" s="1062"/>
      <c r="Z62" s="1062"/>
      <c r="AA62" s="1062"/>
      <c r="AB62" s="1062"/>
      <c r="AC62" s="1062"/>
      <c r="AD62" s="1062"/>
      <c r="AE62" s="1071"/>
      <c r="AF62" s="1072"/>
      <c r="AG62" s="1073"/>
      <c r="AH62" s="1073"/>
      <c r="AI62" s="1073"/>
      <c r="AJ62" s="1074"/>
      <c r="AK62" s="1061"/>
      <c r="AL62" s="1062"/>
      <c r="AM62" s="1062"/>
      <c r="AN62" s="1062"/>
      <c r="AO62" s="1062"/>
      <c r="AP62" s="1062"/>
      <c r="AQ62" s="1062"/>
      <c r="AR62" s="1062"/>
      <c r="AS62" s="1062"/>
      <c r="AT62" s="1062"/>
      <c r="AU62" s="1062"/>
      <c r="AV62" s="1062"/>
      <c r="AW62" s="1062"/>
      <c r="AX62" s="1062"/>
      <c r="AY62" s="1062"/>
      <c r="AZ62" s="1063"/>
      <c r="BA62" s="1063"/>
      <c r="BB62" s="1063"/>
      <c r="BC62" s="1063"/>
      <c r="BD62" s="1063"/>
      <c r="BE62" s="1009"/>
      <c r="BF62" s="1009"/>
      <c r="BG62" s="1009"/>
      <c r="BH62" s="1009"/>
      <c r="BI62" s="1010"/>
      <c r="BJ62" s="1064" t="s">
        <v>395</v>
      </c>
      <c r="BK62" s="1065"/>
      <c r="BL62" s="1065"/>
      <c r="BM62" s="1065"/>
      <c r="BN62" s="1066"/>
      <c r="BO62" s="229"/>
      <c r="BP62" s="229"/>
      <c r="BQ62" s="226">
        <v>56</v>
      </c>
      <c r="BR62" s="227"/>
      <c r="BS62" s="1029"/>
      <c r="BT62" s="1030"/>
      <c r="BU62" s="1030"/>
      <c r="BV62" s="1030"/>
      <c r="BW62" s="1030"/>
      <c r="BX62" s="1030"/>
      <c r="BY62" s="1030"/>
      <c r="BZ62" s="1030"/>
      <c r="CA62" s="1030"/>
      <c r="CB62" s="1030"/>
      <c r="CC62" s="1030"/>
      <c r="CD62" s="1030"/>
      <c r="CE62" s="1030"/>
      <c r="CF62" s="1030"/>
      <c r="CG62" s="1051"/>
      <c r="CH62" s="1026"/>
      <c r="CI62" s="1027"/>
      <c r="CJ62" s="1027"/>
      <c r="CK62" s="1027"/>
      <c r="CL62" s="1028"/>
      <c r="CM62" s="1026"/>
      <c r="CN62" s="1027"/>
      <c r="CO62" s="1027"/>
      <c r="CP62" s="1027"/>
      <c r="CQ62" s="1028"/>
      <c r="CR62" s="1026"/>
      <c r="CS62" s="1027"/>
      <c r="CT62" s="1027"/>
      <c r="CU62" s="1027"/>
      <c r="CV62" s="1028"/>
      <c r="CW62" s="1026"/>
      <c r="CX62" s="1027"/>
      <c r="CY62" s="1027"/>
      <c r="CZ62" s="1027"/>
      <c r="DA62" s="1028"/>
      <c r="DB62" s="1026"/>
      <c r="DC62" s="1027"/>
      <c r="DD62" s="1027"/>
      <c r="DE62" s="1027"/>
      <c r="DF62" s="1028"/>
      <c r="DG62" s="1026"/>
      <c r="DH62" s="1027"/>
      <c r="DI62" s="1027"/>
      <c r="DJ62" s="1027"/>
      <c r="DK62" s="1028"/>
      <c r="DL62" s="1026"/>
      <c r="DM62" s="1027"/>
      <c r="DN62" s="1027"/>
      <c r="DO62" s="1027"/>
      <c r="DP62" s="1028"/>
      <c r="DQ62" s="1026"/>
      <c r="DR62" s="1027"/>
      <c r="DS62" s="1027"/>
      <c r="DT62" s="1027"/>
      <c r="DU62" s="1028"/>
      <c r="DV62" s="1029"/>
      <c r="DW62" s="1030"/>
      <c r="DX62" s="1030"/>
      <c r="DY62" s="1030"/>
      <c r="DZ62" s="1031"/>
      <c r="EA62" s="218"/>
    </row>
    <row r="63" spans="1:131" ht="26.25" customHeight="1" thickBot="1" x14ac:dyDescent="0.2">
      <c r="A63" s="228" t="s">
        <v>378</v>
      </c>
      <c r="B63" s="974" t="s">
        <v>396</v>
      </c>
      <c r="C63" s="975"/>
      <c r="D63" s="975"/>
      <c r="E63" s="975"/>
      <c r="F63" s="975"/>
      <c r="G63" s="975"/>
      <c r="H63" s="975"/>
      <c r="I63" s="975"/>
      <c r="J63" s="975"/>
      <c r="K63" s="975"/>
      <c r="L63" s="975"/>
      <c r="M63" s="975"/>
      <c r="N63" s="975"/>
      <c r="O63" s="975"/>
      <c r="P63" s="985"/>
      <c r="Q63" s="999"/>
      <c r="R63" s="1000"/>
      <c r="S63" s="1000"/>
      <c r="T63" s="1000"/>
      <c r="U63" s="1000"/>
      <c r="V63" s="1000"/>
      <c r="W63" s="1000"/>
      <c r="X63" s="1000"/>
      <c r="Y63" s="1000"/>
      <c r="Z63" s="1000"/>
      <c r="AA63" s="1000"/>
      <c r="AB63" s="1000"/>
      <c r="AC63" s="1000"/>
      <c r="AD63" s="1000"/>
      <c r="AE63" s="1057"/>
      <c r="AF63" s="1058">
        <v>1767</v>
      </c>
      <c r="AG63" s="996"/>
      <c r="AH63" s="996"/>
      <c r="AI63" s="996"/>
      <c r="AJ63" s="1059"/>
      <c r="AK63" s="1060"/>
      <c r="AL63" s="1000"/>
      <c r="AM63" s="1000"/>
      <c r="AN63" s="1000"/>
      <c r="AO63" s="1000"/>
      <c r="AP63" s="996"/>
      <c r="AQ63" s="996"/>
      <c r="AR63" s="996"/>
      <c r="AS63" s="996"/>
      <c r="AT63" s="996"/>
      <c r="AU63" s="996"/>
      <c r="AV63" s="996"/>
      <c r="AW63" s="996"/>
      <c r="AX63" s="996"/>
      <c r="AY63" s="996"/>
      <c r="AZ63" s="1054"/>
      <c r="BA63" s="1054"/>
      <c r="BB63" s="1054"/>
      <c r="BC63" s="1054"/>
      <c r="BD63" s="1054"/>
      <c r="BE63" s="997"/>
      <c r="BF63" s="997"/>
      <c r="BG63" s="997"/>
      <c r="BH63" s="997"/>
      <c r="BI63" s="998"/>
      <c r="BJ63" s="1055" t="s">
        <v>121</v>
      </c>
      <c r="BK63" s="990"/>
      <c r="BL63" s="990"/>
      <c r="BM63" s="990"/>
      <c r="BN63" s="1056"/>
      <c r="BO63" s="229"/>
      <c r="BP63" s="229"/>
      <c r="BQ63" s="226">
        <v>57</v>
      </c>
      <c r="BR63" s="227"/>
      <c r="BS63" s="1029"/>
      <c r="BT63" s="1030"/>
      <c r="BU63" s="1030"/>
      <c r="BV63" s="1030"/>
      <c r="BW63" s="1030"/>
      <c r="BX63" s="1030"/>
      <c r="BY63" s="1030"/>
      <c r="BZ63" s="1030"/>
      <c r="CA63" s="1030"/>
      <c r="CB63" s="1030"/>
      <c r="CC63" s="1030"/>
      <c r="CD63" s="1030"/>
      <c r="CE63" s="1030"/>
      <c r="CF63" s="1030"/>
      <c r="CG63" s="1051"/>
      <c r="CH63" s="1026"/>
      <c r="CI63" s="1027"/>
      <c r="CJ63" s="1027"/>
      <c r="CK63" s="1027"/>
      <c r="CL63" s="1028"/>
      <c r="CM63" s="1026"/>
      <c r="CN63" s="1027"/>
      <c r="CO63" s="1027"/>
      <c r="CP63" s="1027"/>
      <c r="CQ63" s="1028"/>
      <c r="CR63" s="1026"/>
      <c r="CS63" s="1027"/>
      <c r="CT63" s="1027"/>
      <c r="CU63" s="1027"/>
      <c r="CV63" s="1028"/>
      <c r="CW63" s="1026"/>
      <c r="CX63" s="1027"/>
      <c r="CY63" s="1027"/>
      <c r="CZ63" s="1027"/>
      <c r="DA63" s="1028"/>
      <c r="DB63" s="1026"/>
      <c r="DC63" s="1027"/>
      <c r="DD63" s="1027"/>
      <c r="DE63" s="1027"/>
      <c r="DF63" s="1028"/>
      <c r="DG63" s="1026"/>
      <c r="DH63" s="1027"/>
      <c r="DI63" s="1027"/>
      <c r="DJ63" s="1027"/>
      <c r="DK63" s="1028"/>
      <c r="DL63" s="1026"/>
      <c r="DM63" s="1027"/>
      <c r="DN63" s="1027"/>
      <c r="DO63" s="1027"/>
      <c r="DP63" s="1028"/>
      <c r="DQ63" s="1026"/>
      <c r="DR63" s="1027"/>
      <c r="DS63" s="1027"/>
      <c r="DT63" s="1027"/>
      <c r="DU63" s="1028"/>
      <c r="DV63" s="1029"/>
      <c r="DW63" s="1030"/>
      <c r="DX63" s="1030"/>
      <c r="DY63" s="1030"/>
      <c r="DZ63" s="1031"/>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9"/>
      <c r="BT64" s="1030"/>
      <c r="BU64" s="1030"/>
      <c r="BV64" s="1030"/>
      <c r="BW64" s="1030"/>
      <c r="BX64" s="1030"/>
      <c r="BY64" s="1030"/>
      <c r="BZ64" s="1030"/>
      <c r="CA64" s="1030"/>
      <c r="CB64" s="1030"/>
      <c r="CC64" s="1030"/>
      <c r="CD64" s="1030"/>
      <c r="CE64" s="1030"/>
      <c r="CF64" s="1030"/>
      <c r="CG64" s="1051"/>
      <c r="CH64" s="1026"/>
      <c r="CI64" s="1027"/>
      <c r="CJ64" s="1027"/>
      <c r="CK64" s="1027"/>
      <c r="CL64" s="1028"/>
      <c r="CM64" s="1026"/>
      <c r="CN64" s="1027"/>
      <c r="CO64" s="1027"/>
      <c r="CP64" s="1027"/>
      <c r="CQ64" s="1028"/>
      <c r="CR64" s="1026"/>
      <c r="CS64" s="1027"/>
      <c r="CT64" s="1027"/>
      <c r="CU64" s="1027"/>
      <c r="CV64" s="1028"/>
      <c r="CW64" s="1026"/>
      <c r="CX64" s="1027"/>
      <c r="CY64" s="1027"/>
      <c r="CZ64" s="1027"/>
      <c r="DA64" s="1028"/>
      <c r="DB64" s="1026"/>
      <c r="DC64" s="1027"/>
      <c r="DD64" s="1027"/>
      <c r="DE64" s="1027"/>
      <c r="DF64" s="1028"/>
      <c r="DG64" s="1026"/>
      <c r="DH64" s="1027"/>
      <c r="DI64" s="1027"/>
      <c r="DJ64" s="1027"/>
      <c r="DK64" s="1028"/>
      <c r="DL64" s="1026"/>
      <c r="DM64" s="1027"/>
      <c r="DN64" s="1027"/>
      <c r="DO64" s="1027"/>
      <c r="DP64" s="1028"/>
      <c r="DQ64" s="1026"/>
      <c r="DR64" s="1027"/>
      <c r="DS64" s="1027"/>
      <c r="DT64" s="1027"/>
      <c r="DU64" s="1028"/>
      <c r="DV64" s="1029"/>
      <c r="DW64" s="1030"/>
      <c r="DX64" s="1030"/>
      <c r="DY64" s="1030"/>
      <c r="DZ64" s="1031"/>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9"/>
      <c r="BT65" s="1030"/>
      <c r="BU65" s="1030"/>
      <c r="BV65" s="1030"/>
      <c r="BW65" s="1030"/>
      <c r="BX65" s="1030"/>
      <c r="BY65" s="1030"/>
      <c r="BZ65" s="1030"/>
      <c r="CA65" s="1030"/>
      <c r="CB65" s="1030"/>
      <c r="CC65" s="1030"/>
      <c r="CD65" s="1030"/>
      <c r="CE65" s="1030"/>
      <c r="CF65" s="1030"/>
      <c r="CG65" s="1051"/>
      <c r="CH65" s="1026"/>
      <c r="CI65" s="1027"/>
      <c r="CJ65" s="1027"/>
      <c r="CK65" s="1027"/>
      <c r="CL65" s="1028"/>
      <c r="CM65" s="1026"/>
      <c r="CN65" s="1027"/>
      <c r="CO65" s="1027"/>
      <c r="CP65" s="1027"/>
      <c r="CQ65" s="1028"/>
      <c r="CR65" s="1026"/>
      <c r="CS65" s="1027"/>
      <c r="CT65" s="1027"/>
      <c r="CU65" s="1027"/>
      <c r="CV65" s="1028"/>
      <c r="CW65" s="1026"/>
      <c r="CX65" s="1027"/>
      <c r="CY65" s="1027"/>
      <c r="CZ65" s="1027"/>
      <c r="DA65" s="1028"/>
      <c r="DB65" s="1026"/>
      <c r="DC65" s="1027"/>
      <c r="DD65" s="1027"/>
      <c r="DE65" s="1027"/>
      <c r="DF65" s="1028"/>
      <c r="DG65" s="1026"/>
      <c r="DH65" s="1027"/>
      <c r="DI65" s="1027"/>
      <c r="DJ65" s="1027"/>
      <c r="DK65" s="1028"/>
      <c r="DL65" s="1026"/>
      <c r="DM65" s="1027"/>
      <c r="DN65" s="1027"/>
      <c r="DO65" s="1027"/>
      <c r="DP65" s="1028"/>
      <c r="DQ65" s="1026"/>
      <c r="DR65" s="1027"/>
      <c r="DS65" s="1027"/>
      <c r="DT65" s="1027"/>
      <c r="DU65" s="1028"/>
      <c r="DV65" s="1029"/>
      <c r="DW65" s="1030"/>
      <c r="DX65" s="1030"/>
      <c r="DY65" s="1030"/>
      <c r="DZ65" s="1031"/>
      <c r="EA65" s="218"/>
    </row>
    <row r="66" spans="1:131" ht="26.25" customHeight="1" x14ac:dyDescent="0.15">
      <c r="A66" s="1032" t="s">
        <v>398</v>
      </c>
      <c r="B66" s="1033"/>
      <c r="C66" s="1033"/>
      <c r="D66" s="1033"/>
      <c r="E66" s="1033"/>
      <c r="F66" s="1033"/>
      <c r="G66" s="1033"/>
      <c r="H66" s="1033"/>
      <c r="I66" s="1033"/>
      <c r="J66" s="1033"/>
      <c r="K66" s="1033"/>
      <c r="L66" s="1033"/>
      <c r="M66" s="1033"/>
      <c r="N66" s="1033"/>
      <c r="O66" s="1033"/>
      <c r="P66" s="1034"/>
      <c r="Q66" s="1038" t="s">
        <v>382</v>
      </c>
      <c r="R66" s="1039"/>
      <c r="S66" s="1039"/>
      <c r="T66" s="1039"/>
      <c r="U66" s="1040"/>
      <c r="V66" s="1038" t="s">
        <v>383</v>
      </c>
      <c r="W66" s="1039"/>
      <c r="X66" s="1039"/>
      <c r="Y66" s="1039"/>
      <c r="Z66" s="1040"/>
      <c r="AA66" s="1038" t="s">
        <v>384</v>
      </c>
      <c r="AB66" s="1039"/>
      <c r="AC66" s="1039"/>
      <c r="AD66" s="1039"/>
      <c r="AE66" s="1040"/>
      <c r="AF66" s="1044" t="s">
        <v>385</v>
      </c>
      <c r="AG66" s="1045"/>
      <c r="AH66" s="1045"/>
      <c r="AI66" s="1045"/>
      <c r="AJ66" s="1046"/>
      <c r="AK66" s="1038" t="s">
        <v>386</v>
      </c>
      <c r="AL66" s="1033"/>
      <c r="AM66" s="1033"/>
      <c r="AN66" s="1033"/>
      <c r="AO66" s="1034"/>
      <c r="AP66" s="1038" t="s">
        <v>387</v>
      </c>
      <c r="AQ66" s="1039"/>
      <c r="AR66" s="1039"/>
      <c r="AS66" s="1039"/>
      <c r="AT66" s="1040"/>
      <c r="AU66" s="1038" t="s">
        <v>399</v>
      </c>
      <c r="AV66" s="1039"/>
      <c r="AW66" s="1039"/>
      <c r="AX66" s="1039"/>
      <c r="AY66" s="1040"/>
      <c r="AZ66" s="1038" t="s">
        <v>364</v>
      </c>
      <c r="BA66" s="1039"/>
      <c r="BB66" s="1039"/>
      <c r="BC66" s="1039"/>
      <c r="BD66" s="1052"/>
      <c r="BE66" s="229"/>
      <c r="BF66" s="229"/>
      <c r="BG66" s="229"/>
      <c r="BH66" s="229"/>
      <c r="BI66" s="229"/>
      <c r="BJ66" s="229"/>
      <c r="BK66" s="229"/>
      <c r="BL66" s="229"/>
      <c r="BM66" s="229"/>
      <c r="BN66" s="229"/>
      <c r="BO66" s="229"/>
      <c r="BP66" s="229"/>
      <c r="BQ66" s="226">
        <v>60</v>
      </c>
      <c r="BR66" s="231"/>
      <c r="BS66" s="982"/>
      <c r="BT66" s="983"/>
      <c r="BU66" s="983"/>
      <c r="BV66" s="983"/>
      <c r="BW66" s="983"/>
      <c r="BX66" s="983"/>
      <c r="BY66" s="983"/>
      <c r="BZ66" s="983"/>
      <c r="CA66" s="983"/>
      <c r="CB66" s="983"/>
      <c r="CC66" s="983"/>
      <c r="CD66" s="983"/>
      <c r="CE66" s="983"/>
      <c r="CF66" s="983"/>
      <c r="CG66" s="992"/>
      <c r="CH66" s="993"/>
      <c r="CI66" s="994"/>
      <c r="CJ66" s="994"/>
      <c r="CK66" s="994"/>
      <c r="CL66" s="995"/>
      <c r="CM66" s="993"/>
      <c r="CN66" s="994"/>
      <c r="CO66" s="994"/>
      <c r="CP66" s="994"/>
      <c r="CQ66" s="995"/>
      <c r="CR66" s="993"/>
      <c r="CS66" s="994"/>
      <c r="CT66" s="994"/>
      <c r="CU66" s="994"/>
      <c r="CV66" s="995"/>
      <c r="CW66" s="993"/>
      <c r="CX66" s="994"/>
      <c r="CY66" s="994"/>
      <c r="CZ66" s="994"/>
      <c r="DA66" s="995"/>
      <c r="DB66" s="993"/>
      <c r="DC66" s="994"/>
      <c r="DD66" s="994"/>
      <c r="DE66" s="994"/>
      <c r="DF66" s="995"/>
      <c r="DG66" s="993"/>
      <c r="DH66" s="994"/>
      <c r="DI66" s="994"/>
      <c r="DJ66" s="994"/>
      <c r="DK66" s="995"/>
      <c r="DL66" s="993"/>
      <c r="DM66" s="994"/>
      <c r="DN66" s="994"/>
      <c r="DO66" s="994"/>
      <c r="DP66" s="995"/>
      <c r="DQ66" s="993"/>
      <c r="DR66" s="994"/>
      <c r="DS66" s="994"/>
      <c r="DT66" s="994"/>
      <c r="DU66" s="995"/>
      <c r="DV66" s="982"/>
      <c r="DW66" s="983"/>
      <c r="DX66" s="983"/>
      <c r="DY66" s="983"/>
      <c r="DZ66" s="984"/>
      <c r="EA66" s="218"/>
    </row>
    <row r="67" spans="1:131" ht="26.25" customHeight="1" thickBot="1" x14ac:dyDescent="0.2">
      <c r="A67" s="1035"/>
      <c r="B67" s="1036"/>
      <c r="C67" s="1036"/>
      <c r="D67" s="1036"/>
      <c r="E67" s="1036"/>
      <c r="F67" s="1036"/>
      <c r="G67" s="1036"/>
      <c r="H67" s="1036"/>
      <c r="I67" s="1036"/>
      <c r="J67" s="1036"/>
      <c r="K67" s="1036"/>
      <c r="L67" s="1036"/>
      <c r="M67" s="1036"/>
      <c r="N67" s="1036"/>
      <c r="O67" s="1036"/>
      <c r="P67" s="1037"/>
      <c r="Q67" s="1041"/>
      <c r="R67" s="1042"/>
      <c r="S67" s="1042"/>
      <c r="T67" s="1042"/>
      <c r="U67" s="1043"/>
      <c r="V67" s="1041"/>
      <c r="W67" s="1042"/>
      <c r="X67" s="1042"/>
      <c r="Y67" s="1042"/>
      <c r="Z67" s="1043"/>
      <c r="AA67" s="1041"/>
      <c r="AB67" s="1042"/>
      <c r="AC67" s="1042"/>
      <c r="AD67" s="1042"/>
      <c r="AE67" s="1043"/>
      <c r="AF67" s="1047"/>
      <c r="AG67" s="1048"/>
      <c r="AH67" s="1048"/>
      <c r="AI67" s="1048"/>
      <c r="AJ67" s="1049"/>
      <c r="AK67" s="1050"/>
      <c r="AL67" s="1036"/>
      <c r="AM67" s="1036"/>
      <c r="AN67" s="1036"/>
      <c r="AO67" s="1037"/>
      <c r="AP67" s="1041"/>
      <c r="AQ67" s="1042"/>
      <c r="AR67" s="1042"/>
      <c r="AS67" s="1042"/>
      <c r="AT67" s="1043"/>
      <c r="AU67" s="1041"/>
      <c r="AV67" s="1042"/>
      <c r="AW67" s="1042"/>
      <c r="AX67" s="1042"/>
      <c r="AY67" s="1043"/>
      <c r="AZ67" s="1041"/>
      <c r="BA67" s="1042"/>
      <c r="BB67" s="1042"/>
      <c r="BC67" s="1042"/>
      <c r="BD67" s="1053"/>
      <c r="BE67" s="229"/>
      <c r="BF67" s="229"/>
      <c r="BG67" s="229"/>
      <c r="BH67" s="229"/>
      <c r="BI67" s="229"/>
      <c r="BJ67" s="229"/>
      <c r="BK67" s="229"/>
      <c r="BL67" s="229"/>
      <c r="BM67" s="229"/>
      <c r="BN67" s="229"/>
      <c r="BO67" s="229"/>
      <c r="BP67" s="229"/>
      <c r="BQ67" s="226">
        <v>61</v>
      </c>
      <c r="BR67" s="231"/>
      <c r="BS67" s="982"/>
      <c r="BT67" s="983"/>
      <c r="BU67" s="983"/>
      <c r="BV67" s="983"/>
      <c r="BW67" s="983"/>
      <c r="BX67" s="983"/>
      <c r="BY67" s="983"/>
      <c r="BZ67" s="983"/>
      <c r="CA67" s="983"/>
      <c r="CB67" s="983"/>
      <c r="CC67" s="983"/>
      <c r="CD67" s="983"/>
      <c r="CE67" s="983"/>
      <c r="CF67" s="983"/>
      <c r="CG67" s="992"/>
      <c r="CH67" s="993"/>
      <c r="CI67" s="994"/>
      <c r="CJ67" s="994"/>
      <c r="CK67" s="994"/>
      <c r="CL67" s="995"/>
      <c r="CM67" s="993"/>
      <c r="CN67" s="994"/>
      <c r="CO67" s="994"/>
      <c r="CP67" s="994"/>
      <c r="CQ67" s="995"/>
      <c r="CR67" s="993"/>
      <c r="CS67" s="994"/>
      <c r="CT67" s="994"/>
      <c r="CU67" s="994"/>
      <c r="CV67" s="995"/>
      <c r="CW67" s="993"/>
      <c r="CX67" s="994"/>
      <c r="CY67" s="994"/>
      <c r="CZ67" s="994"/>
      <c r="DA67" s="995"/>
      <c r="DB67" s="993"/>
      <c r="DC67" s="994"/>
      <c r="DD67" s="994"/>
      <c r="DE67" s="994"/>
      <c r="DF67" s="995"/>
      <c r="DG67" s="993"/>
      <c r="DH67" s="994"/>
      <c r="DI67" s="994"/>
      <c r="DJ67" s="994"/>
      <c r="DK67" s="995"/>
      <c r="DL67" s="993"/>
      <c r="DM67" s="994"/>
      <c r="DN67" s="994"/>
      <c r="DO67" s="994"/>
      <c r="DP67" s="995"/>
      <c r="DQ67" s="993"/>
      <c r="DR67" s="994"/>
      <c r="DS67" s="994"/>
      <c r="DT67" s="994"/>
      <c r="DU67" s="995"/>
      <c r="DV67" s="982"/>
      <c r="DW67" s="983"/>
      <c r="DX67" s="983"/>
      <c r="DY67" s="983"/>
      <c r="DZ67" s="984"/>
      <c r="EA67" s="218"/>
    </row>
    <row r="68" spans="1:131" ht="26.25" customHeight="1" thickTop="1" x14ac:dyDescent="0.15">
      <c r="A68" s="224">
        <v>1</v>
      </c>
      <c r="B68" s="1022" t="s">
        <v>549</v>
      </c>
      <c r="C68" s="1023"/>
      <c r="D68" s="1023"/>
      <c r="E68" s="1023"/>
      <c r="F68" s="1023"/>
      <c r="G68" s="1023"/>
      <c r="H68" s="1023"/>
      <c r="I68" s="1023"/>
      <c r="J68" s="1023"/>
      <c r="K68" s="1023"/>
      <c r="L68" s="1023"/>
      <c r="M68" s="1023"/>
      <c r="N68" s="1023"/>
      <c r="O68" s="1023"/>
      <c r="P68" s="1024"/>
      <c r="Q68" s="1025">
        <v>324</v>
      </c>
      <c r="R68" s="1019"/>
      <c r="S68" s="1019"/>
      <c r="T68" s="1019"/>
      <c r="U68" s="1019"/>
      <c r="V68" s="1019">
        <v>308</v>
      </c>
      <c r="W68" s="1019"/>
      <c r="X68" s="1019"/>
      <c r="Y68" s="1019"/>
      <c r="Z68" s="1019"/>
      <c r="AA68" s="1019">
        <v>17</v>
      </c>
      <c r="AB68" s="1019"/>
      <c r="AC68" s="1019"/>
      <c r="AD68" s="1019"/>
      <c r="AE68" s="1019"/>
      <c r="AF68" s="1019">
        <v>17</v>
      </c>
      <c r="AG68" s="1019"/>
      <c r="AH68" s="1019"/>
      <c r="AI68" s="1019"/>
      <c r="AJ68" s="1019"/>
      <c r="AK68" s="1019" t="s">
        <v>487</v>
      </c>
      <c r="AL68" s="1019"/>
      <c r="AM68" s="1019"/>
      <c r="AN68" s="1019"/>
      <c r="AO68" s="1019"/>
      <c r="AP68" s="1019" t="s">
        <v>487</v>
      </c>
      <c r="AQ68" s="1019"/>
      <c r="AR68" s="1019"/>
      <c r="AS68" s="1019"/>
      <c r="AT68" s="1019"/>
      <c r="AU68" s="1019" t="s">
        <v>487</v>
      </c>
      <c r="AV68" s="1019"/>
      <c r="AW68" s="1019"/>
      <c r="AX68" s="1019"/>
      <c r="AY68" s="1019"/>
      <c r="AZ68" s="1020"/>
      <c r="BA68" s="1020"/>
      <c r="BB68" s="1020"/>
      <c r="BC68" s="1020"/>
      <c r="BD68" s="1021"/>
      <c r="BE68" s="229"/>
      <c r="BF68" s="229"/>
      <c r="BG68" s="229"/>
      <c r="BH68" s="229"/>
      <c r="BI68" s="229"/>
      <c r="BJ68" s="229"/>
      <c r="BK68" s="229"/>
      <c r="BL68" s="229"/>
      <c r="BM68" s="229"/>
      <c r="BN68" s="229"/>
      <c r="BO68" s="229"/>
      <c r="BP68" s="229"/>
      <c r="BQ68" s="226">
        <v>62</v>
      </c>
      <c r="BR68" s="231"/>
      <c r="BS68" s="982"/>
      <c r="BT68" s="983"/>
      <c r="BU68" s="983"/>
      <c r="BV68" s="983"/>
      <c r="BW68" s="983"/>
      <c r="BX68" s="983"/>
      <c r="BY68" s="983"/>
      <c r="BZ68" s="983"/>
      <c r="CA68" s="983"/>
      <c r="CB68" s="983"/>
      <c r="CC68" s="983"/>
      <c r="CD68" s="983"/>
      <c r="CE68" s="983"/>
      <c r="CF68" s="983"/>
      <c r="CG68" s="992"/>
      <c r="CH68" s="993"/>
      <c r="CI68" s="994"/>
      <c r="CJ68" s="994"/>
      <c r="CK68" s="994"/>
      <c r="CL68" s="995"/>
      <c r="CM68" s="993"/>
      <c r="CN68" s="994"/>
      <c r="CO68" s="994"/>
      <c r="CP68" s="994"/>
      <c r="CQ68" s="995"/>
      <c r="CR68" s="993"/>
      <c r="CS68" s="994"/>
      <c r="CT68" s="994"/>
      <c r="CU68" s="994"/>
      <c r="CV68" s="995"/>
      <c r="CW68" s="993"/>
      <c r="CX68" s="994"/>
      <c r="CY68" s="994"/>
      <c r="CZ68" s="994"/>
      <c r="DA68" s="995"/>
      <c r="DB68" s="993"/>
      <c r="DC68" s="994"/>
      <c r="DD68" s="994"/>
      <c r="DE68" s="994"/>
      <c r="DF68" s="995"/>
      <c r="DG68" s="993"/>
      <c r="DH68" s="994"/>
      <c r="DI68" s="994"/>
      <c r="DJ68" s="994"/>
      <c r="DK68" s="995"/>
      <c r="DL68" s="993"/>
      <c r="DM68" s="994"/>
      <c r="DN68" s="994"/>
      <c r="DO68" s="994"/>
      <c r="DP68" s="995"/>
      <c r="DQ68" s="993"/>
      <c r="DR68" s="994"/>
      <c r="DS68" s="994"/>
      <c r="DT68" s="994"/>
      <c r="DU68" s="995"/>
      <c r="DV68" s="982"/>
      <c r="DW68" s="983"/>
      <c r="DX68" s="983"/>
      <c r="DY68" s="983"/>
      <c r="DZ68" s="984"/>
      <c r="EA68" s="218"/>
    </row>
    <row r="69" spans="1:131" ht="26.25" customHeight="1" x14ac:dyDescent="0.15">
      <c r="A69" s="226">
        <v>2</v>
      </c>
      <c r="B69" s="1011" t="s">
        <v>550</v>
      </c>
      <c r="C69" s="1012"/>
      <c r="D69" s="1012"/>
      <c r="E69" s="1012"/>
      <c r="F69" s="1012"/>
      <c r="G69" s="1012"/>
      <c r="H69" s="1012"/>
      <c r="I69" s="1012"/>
      <c r="J69" s="1012"/>
      <c r="K69" s="1012"/>
      <c r="L69" s="1012"/>
      <c r="M69" s="1012"/>
      <c r="N69" s="1012"/>
      <c r="O69" s="1012"/>
      <c r="P69" s="1013"/>
      <c r="Q69" s="1014">
        <v>170139</v>
      </c>
      <c r="R69" s="1008"/>
      <c r="S69" s="1008"/>
      <c r="T69" s="1008"/>
      <c r="U69" s="1008"/>
      <c r="V69" s="1008">
        <v>161758</v>
      </c>
      <c r="W69" s="1008"/>
      <c r="X69" s="1008"/>
      <c r="Y69" s="1008"/>
      <c r="Z69" s="1008"/>
      <c r="AA69" s="1008">
        <v>8381</v>
      </c>
      <c r="AB69" s="1008"/>
      <c r="AC69" s="1008"/>
      <c r="AD69" s="1008"/>
      <c r="AE69" s="1008"/>
      <c r="AF69" s="1008">
        <v>8381</v>
      </c>
      <c r="AG69" s="1008"/>
      <c r="AH69" s="1008"/>
      <c r="AI69" s="1008"/>
      <c r="AJ69" s="1008"/>
      <c r="AK69" s="1008" t="s">
        <v>487</v>
      </c>
      <c r="AL69" s="1008"/>
      <c r="AM69" s="1008"/>
      <c r="AN69" s="1008"/>
      <c r="AO69" s="1008"/>
      <c r="AP69" s="1008" t="s">
        <v>487</v>
      </c>
      <c r="AQ69" s="1008"/>
      <c r="AR69" s="1008"/>
      <c r="AS69" s="1008"/>
      <c r="AT69" s="1008"/>
      <c r="AU69" s="1008" t="s">
        <v>487</v>
      </c>
      <c r="AV69" s="1008"/>
      <c r="AW69" s="1008"/>
      <c r="AX69" s="1008"/>
      <c r="AY69" s="1008"/>
      <c r="AZ69" s="1009"/>
      <c r="BA69" s="1009"/>
      <c r="BB69" s="1009"/>
      <c r="BC69" s="1009"/>
      <c r="BD69" s="1010"/>
      <c r="BE69" s="229"/>
      <c r="BF69" s="229"/>
      <c r="BG69" s="229"/>
      <c r="BH69" s="229"/>
      <c r="BI69" s="229"/>
      <c r="BJ69" s="229"/>
      <c r="BK69" s="229"/>
      <c r="BL69" s="229"/>
      <c r="BM69" s="229"/>
      <c r="BN69" s="229"/>
      <c r="BO69" s="229"/>
      <c r="BP69" s="229"/>
      <c r="BQ69" s="226">
        <v>63</v>
      </c>
      <c r="BR69" s="231"/>
      <c r="BS69" s="982"/>
      <c r="BT69" s="983"/>
      <c r="BU69" s="983"/>
      <c r="BV69" s="983"/>
      <c r="BW69" s="983"/>
      <c r="BX69" s="983"/>
      <c r="BY69" s="983"/>
      <c r="BZ69" s="983"/>
      <c r="CA69" s="983"/>
      <c r="CB69" s="983"/>
      <c r="CC69" s="983"/>
      <c r="CD69" s="983"/>
      <c r="CE69" s="983"/>
      <c r="CF69" s="983"/>
      <c r="CG69" s="992"/>
      <c r="CH69" s="993"/>
      <c r="CI69" s="994"/>
      <c r="CJ69" s="994"/>
      <c r="CK69" s="994"/>
      <c r="CL69" s="995"/>
      <c r="CM69" s="993"/>
      <c r="CN69" s="994"/>
      <c r="CO69" s="994"/>
      <c r="CP69" s="994"/>
      <c r="CQ69" s="995"/>
      <c r="CR69" s="993"/>
      <c r="CS69" s="994"/>
      <c r="CT69" s="994"/>
      <c r="CU69" s="994"/>
      <c r="CV69" s="995"/>
      <c r="CW69" s="993"/>
      <c r="CX69" s="994"/>
      <c r="CY69" s="994"/>
      <c r="CZ69" s="994"/>
      <c r="DA69" s="995"/>
      <c r="DB69" s="993"/>
      <c r="DC69" s="994"/>
      <c r="DD69" s="994"/>
      <c r="DE69" s="994"/>
      <c r="DF69" s="995"/>
      <c r="DG69" s="993"/>
      <c r="DH69" s="994"/>
      <c r="DI69" s="994"/>
      <c r="DJ69" s="994"/>
      <c r="DK69" s="995"/>
      <c r="DL69" s="993"/>
      <c r="DM69" s="994"/>
      <c r="DN69" s="994"/>
      <c r="DO69" s="994"/>
      <c r="DP69" s="995"/>
      <c r="DQ69" s="993"/>
      <c r="DR69" s="994"/>
      <c r="DS69" s="994"/>
      <c r="DT69" s="994"/>
      <c r="DU69" s="995"/>
      <c r="DV69" s="982"/>
      <c r="DW69" s="983"/>
      <c r="DX69" s="983"/>
      <c r="DY69" s="983"/>
      <c r="DZ69" s="984"/>
      <c r="EA69" s="218"/>
    </row>
    <row r="70" spans="1:131" ht="26.25" customHeight="1" x14ac:dyDescent="0.15">
      <c r="A70" s="226">
        <v>3</v>
      </c>
      <c r="B70" s="1011" t="s">
        <v>551</v>
      </c>
      <c r="C70" s="1012"/>
      <c r="D70" s="1012"/>
      <c r="E70" s="1012"/>
      <c r="F70" s="1012"/>
      <c r="G70" s="1012"/>
      <c r="H70" s="1012"/>
      <c r="I70" s="1012"/>
      <c r="J70" s="1012"/>
      <c r="K70" s="1012"/>
      <c r="L70" s="1012"/>
      <c r="M70" s="1012"/>
      <c r="N70" s="1012"/>
      <c r="O70" s="1012"/>
      <c r="P70" s="1013"/>
      <c r="Q70" s="1014">
        <v>221</v>
      </c>
      <c r="R70" s="1008"/>
      <c r="S70" s="1008"/>
      <c r="T70" s="1008"/>
      <c r="U70" s="1008"/>
      <c r="V70" s="1008">
        <v>202</v>
      </c>
      <c r="W70" s="1008"/>
      <c r="X70" s="1008"/>
      <c r="Y70" s="1008"/>
      <c r="Z70" s="1008"/>
      <c r="AA70" s="1008">
        <v>19</v>
      </c>
      <c r="AB70" s="1008"/>
      <c r="AC70" s="1008"/>
      <c r="AD70" s="1008"/>
      <c r="AE70" s="1008"/>
      <c r="AF70" s="1008">
        <v>19</v>
      </c>
      <c r="AG70" s="1008"/>
      <c r="AH70" s="1008"/>
      <c r="AI70" s="1008"/>
      <c r="AJ70" s="1008"/>
      <c r="AK70" s="1008" t="s">
        <v>565</v>
      </c>
      <c r="AL70" s="1008"/>
      <c r="AM70" s="1008"/>
      <c r="AN70" s="1008"/>
      <c r="AO70" s="1008"/>
      <c r="AP70" s="1008" t="s">
        <v>565</v>
      </c>
      <c r="AQ70" s="1008"/>
      <c r="AR70" s="1008"/>
      <c r="AS70" s="1008"/>
      <c r="AT70" s="1008"/>
      <c r="AU70" s="1008" t="s">
        <v>487</v>
      </c>
      <c r="AV70" s="1008"/>
      <c r="AW70" s="1008"/>
      <c r="AX70" s="1008"/>
      <c r="AY70" s="1008"/>
      <c r="AZ70" s="1009"/>
      <c r="BA70" s="1009"/>
      <c r="BB70" s="1009"/>
      <c r="BC70" s="1009"/>
      <c r="BD70" s="1010"/>
      <c r="BE70" s="229"/>
      <c r="BF70" s="229"/>
      <c r="BG70" s="229"/>
      <c r="BH70" s="229"/>
      <c r="BI70" s="229"/>
      <c r="BJ70" s="229"/>
      <c r="BK70" s="229"/>
      <c r="BL70" s="229"/>
      <c r="BM70" s="229"/>
      <c r="BN70" s="229"/>
      <c r="BO70" s="229"/>
      <c r="BP70" s="229"/>
      <c r="BQ70" s="226">
        <v>64</v>
      </c>
      <c r="BR70" s="231"/>
      <c r="BS70" s="982"/>
      <c r="BT70" s="983"/>
      <c r="BU70" s="983"/>
      <c r="BV70" s="983"/>
      <c r="BW70" s="983"/>
      <c r="BX70" s="983"/>
      <c r="BY70" s="983"/>
      <c r="BZ70" s="983"/>
      <c r="CA70" s="983"/>
      <c r="CB70" s="983"/>
      <c r="CC70" s="983"/>
      <c r="CD70" s="983"/>
      <c r="CE70" s="983"/>
      <c r="CF70" s="983"/>
      <c r="CG70" s="992"/>
      <c r="CH70" s="993"/>
      <c r="CI70" s="994"/>
      <c r="CJ70" s="994"/>
      <c r="CK70" s="994"/>
      <c r="CL70" s="995"/>
      <c r="CM70" s="993"/>
      <c r="CN70" s="994"/>
      <c r="CO70" s="994"/>
      <c r="CP70" s="994"/>
      <c r="CQ70" s="995"/>
      <c r="CR70" s="993"/>
      <c r="CS70" s="994"/>
      <c r="CT70" s="994"/>
      <c r="CU70" s="994"/>
      <c r="CV70" s="995"/>
      <c r="CW70" s="993"/>
      <c r="CX70" s="994"/>
      <c r="CY70" s="994"/>
      <c r="CZ70" s="994"/>
      <c r="DA70" s="995"/>
      <c r="DB70" s="993"/>
      <c r="DC70" s="994"/>
      <c r="DD70" s="994"/>
      <c r="DE70" s="994"/>
      <c r="DF70" s="995"/>
      <c r="DG70" s="993"/>
      <c r="DH70" s="994"/>
      <c r="DI70" s="994"/>
      <c r="DJ70" s="994"/>
      <c r="DK70" s="995"/>
      <c r="DL70" s="993"/>
      <c r="DM70" s="994"/>
      <c r="DN70" s="994"/>
      <c r="DO70" s="994"/>
      <c r="DP70" s="995"/>
      <c r="DQ70" s="993"/>
      <c r="DR70" s="994"/>
      <c r="DS70" s="994"/>
      <c r="DT70" s="994"/>
      <c r="DU70" s="995"/>
      <c r="DV70" s="982"/>
      <c r="DW70" s="983"/>
      <c r="DX70" s="983"/>
      <c r="DY70" s="983"/>
      <c r="DZ70" s="984"/>
      <c r="EA70" s="218"/>
    </row>
    <row r="71" spans="1:131" ht="26.25" customHeight="1" x14ac:dyDescent="0.15">
      <c r="A71" s="226">
        <v>4</v>
      </c>
      <c r="B71" s="1011" t="s">
        <v>552</v>
      </c>
      <c r="C71" s="1012"/>
      <c r="D71" s="1012"/>
      <c r="E71" s="1012"/>
      <c r="F71" s="1012"/>
      <c r="G71" s="1012"/>
      <c r="H71" s="1012"/>
      <c r="I71" s="1012"/>
      <c r="J71" s="1012"/>
      <c r="K71" s="1012"/>
      <c r="L71" s="1012"/>
      <c r="M71" s="1012"/>
      <c r="N71" s="1012"/>
      <c r="O71" s="1012"/>
      <c r="P71" s="1013"/>
      <c r="Q71" s="1014">
        <v>127</v>
      </c>
      <c r="R71" s="1008"/>
      <c r="S71" s="1008"/>
      <c r="T71" s="1008"/>
      <c r="U71" s="1008"/>
      <c r="V71" s="1008">
        <v>118</v>
      </c>
      <c r="W71" s="1008"/>
      <c r="X71" s="1008"/>
      <c r="Y71" s="1008"/>
      <c r="Z71" s="1008"/>
      <c r="AA71" s="1008">
        <v>9</v>
      </c>
      <c r="AB71" s="1008"/>
      <c r="AC71" s="1008"/>
      <c r="AD71" s="1008"/>
      <c r="AE71" s="1008"/>
      <c r="AF71" s="1008">
        <v>9</v>
      </c>
      <c r="AG71" s="1008"/>
      <c r="AH71" s="1008"/>
      <c r="AI71" s="1008"/>
      <c r="AJ71" s="1008"/>
      <c r="AK71" s="1008">
        <v>4</v>
      </c>
      <c r="AL71" s="1008"/>
      <c r="AM71" s="1008"/>
      <c r="AN71" s="1008"/>
      <c r="AO71" s="1008"/>
      <c r="AP71" s="1008">
        <v>0</v>
      </c>
      <c r="AQ71" s="1008"/>
      <c r="AR71" s="1008"/>
      <c r="AS71" s="1008"/>
      <c r="AT71" s="1008"/>
      <c r="AU71" s="1008" t="s">
        <v>487</v>
      </c>
      <c r="AV71" s="1008"/>
      <c r="AW71" s="1008"/>
      <c r="AX71" s="1008"/>
      <c r="AY71" s="1008"/>
      <c r="AZ71" s="1009"/>
      <c r="BA71" s="1009"/>
      <c r="BB71" s="1009"/>
      <c r="BC71" s="1009"/>
      <c r="BD71" s="1010"/>
      <c r="BE71" s="229"/>
      <c r="BF71" s="229"/>
      <c r="BG71" s="229"/>
      <c r="BH71" s="229"/>
      <c r="BI71" s="229"/>
      <c r="BJ71" s="229"/>
      <c r="BK71" s="229"/>
      <c r="BL71" s="229"/>
      <c r="BM71" s="229"/>
      <c r="BN71" s="229"/>
      <c r="BO71" s="229"/>
      <c r="BP71" s="229"/>
      <c r="BQ71" s="226">
        <v>65</v>
      </c>
      <c r="BR71" s="231"/>
      <c r="BS71" s="982"/>
      <c r="BT71" s="983"/>
      <c r="BU71" s="983"/>
      <c r="BV71" s="983"/>
      <c r="BW71" s="983"/>
      <c r="BX71" s="983"/>
      <c r="BY71" s="983"/>
      <c r="BZ71" s="983"/>
      <c r="CA71" s="983"/>
      <c r="CB71" s="983"/>
      <c r="CC71" s="983"/>
      <c r="CD71" s="983"/>
      <c r="CE71" s="983"/>
      <c r="CF71" s="983"/>
      <c r="CG71" s="992"/>
      <c r="CH71" s="993"/>
      <c r="CI71" s="994"/>
      <c r="CJ71" s="994"/>
      <c r="CK71" s="994"/>
      <c r="CL71" s="995"/>
      <c r="CM71" s="993"/>
      <c r="CN71" s="994"/>
      <c r="CO71" s="994"/>
      <c r="CP71" s="994"/>
      <c r="CQ71" s="995"/>
      <c r="CR71" s="993"/>
      <c r="CS71" s="994"/>
      <c r="CT71" s="994"/>
      <c r="CU71" s="994"/>
      <c r="CV71" s="995"/>
      <c r="CW71" s="993"/>
      <c r="CX71" s="994"/>
      <c r="CY71" s="994"/>
      <c r="CZ71" s="994"/>
      <c r="DA71" s="995"/>
      <c r="DB71" s="993"/>
      <c r="DC71" s="994"/>
      <c r="DD71" s="994"/>
      <c r="DE71" s="994"/>
      <c r="DF71" s="995"/>
      <c r="DG71" s="993"/>
      <c r="DH71" s="994"/>
      <c r="DI71" s="994"/>
      <c r="DJ71" s="994"/>
      <c r="DK71" s="995"/>
      <c r="DL71" s="993"/>
      <c r="DM71" s="994"/>
      <c r="DN71" s="994"/>
      <c r="DO71" s="994"/>
      <c r="DP71" s="995"/>
      <c r="DQ71" s="993"/>
      <c r="DR71" s="994"/>
      <c r="DS71" s="994"/>
      <c r="DT71" s="994"/>
      <c r="DU71" s="995"/>
      <c r="DV71" s="982"/>
      <c r="DW71" s="983"/>
      <c r="DX71" s="983"/>
      <c r="DY71" s="983"/>
      <c r="DZ71" s="984"/>
      <c r="EA71" s="218"/>
    </row>
    <row r="72" spans="1:131" ht="26.25" customHeight="1" x14ac:dyDescent="0.15">
      <c r="A72" s="226">
        <v>5</v>
      </c>
      <c r="B72" s="1011" t="s">
        <v>553</v>
      </c>
      <c r="C72" s="1012"/>
      <c r="D72" s="1012"/>
      <c r="E72" s="1012"/>
      <c r="F72" s="1012"/>
      <c r="G72" s="1012"/>
      <c r="H72" s="1012"/>
      <c r="I72" s="1012"/>
      <c r="J72" s="1012"/>
      <c r="K72" s="1012"/>
      <c r="L72" s="1012"/>
      <c r="M72" s="1012"/>
      <c r="N72" s="1012"/>
      <c r="O72" s="1012"/>
      <c r="P72" s="1013"/>
      <c r="Q72" s="1014">
        <v>477</v>
      </c>
      <c r="R72" s="1008"/>
      <c r="S72" s="1008"/>
      <c r="T72" s="1008"/>
      <c r="U72" s="1008"/>
      <c r="V72" s="1008">
        <v>454</v>
      </c>
      <c r="W72" s="1008"/>
      <c r="X72" s="1008"/>
      <c r="Y72" s="1008"/>
      <c r="Z72" s="1008"/>
      <c r="AA72" s="1008">
        <v>23</v>
      </c>
      <c r="AB72" s="1008"/>
      <c r="AC72" s="1008"/>
      <c r="AD72" s="1008"/>
      <c r="AE72" s="1008"/>
      <c r="AF72" s="1008">
        <v>23</v>
      </c>
      <c r="AG72" s="1008"/>
      <c r="AH72" s="1008"/>
      <c r="AI72" s="1008"/>
      <c r="AJ72" s="1008"/>
      <c r="AK72" s="1008">
        <v>120</v>
      </c>
      <c r="AL72" s="1008"/>
      <c r="AM72" s="1008"/>
      <c r="AN72" s="1008"/>
      <c r="AO72" s="1008"/>
      <c r="AP72" s="1008">
        <v>38</v>
      </c>
      <c r="AQ72" s="1008"/>
      <c r="AR72" s="1008"/>
      <c r="AS72" s="1008"/>
      <c r="AT72" s="1008"/>
      <c r="AU72" s="1008" t="s">
        <v>487</v>
      </c>
      <c r="AV72" s="1008"/>
      <c r="AW72" s="1008"/>
      <c r="AX72" s="1008"/>
      <c r="AY72" s="1008"/>
      <c r="AZ72" s="1009"/>
      <c r="BA72" s="1009"/>
      <c r="BB72" s="1009"/>
      <c r="BC72" s="1009"/>
      <c r="BD72" s="1010"/>
      <c r="BE72" s="229"/>
      <c r="BF72" s="229"/>
      <c r="BG72" s="229"/>
      <c r="BH72" s="229"/>
      <c r="BI72" s="229"/>
      <c r="BJ72" s="229"/>
      <c r="BK72" s="229"/>
      <c r="BL72" s="229"/>
      <c r="BM72" s="229"/>
      <c r="BN72" s="229"/>
      <c r="BO72" s="229"/>
      <c r="BP72" s="229"/>
      <c r="BQ72" s="226">
        <v>66</v>
      </c>
      <c r="BR72" s="231"/>
      <c r="BS72" s="982"/>
      <c r="BT72" s="983"/>
      <c r="BU72" s="983"/>
      <c r="BV72" s="983"/>
      <c r="BW72" s="983"/>
      <c r="BX72" s="983"/>
      <c r="BY72" s="983"/>
      <c r="BZ72" s="983"/>
      <c r="CA72" s="983"/>
      <c r="CB72" s="983"/>
      <c r="CC72" s="983"/>
      <c r="CD72" s="983"/>
      <c r="CE72" s="983"/>
      <c r="CF72" s="983"/>
      <c r="CG72" s="992"/>
      <c r="CH72" s="993"/>
      <c r="CI72" s="994"/>
      <c r="CJ72" s="994"/>
      <c r="CK72" s="994"/>
      <c r="CL72" s="995"/>
      <c r="CM72" s="993"/>
      <c r="CN72" s="994"/>
      <c r="CO72" s="994"/>
      <c r="CP72" s="994"/>
      <c r="CQ72" s="995"/>
      <c r="CR72" s="993"/>
      <c r="CS72" s="994"/>
      <c r="CT72" s="994"/>
      <c r="CU72" s="994"/>
      <c r="CV72" s="995"/>
      <c r="CW72" s="993"/>
      <c r="CX72" s="994"/>
      <c r="CY72" s="994"/>
      <c r="CZ72" s="994"/>
      <c r="DA72" s="995"/>
      <c r="DB72" s="993"/>
      <c r="DC72" s="994"/>
      <c r="DD72" s="994"/>
      <c r="DE72" s="994"/>
      <c r="DF72" s="995"/>
      <c r="DG72" s="993"/>
      <c r="DH72" s="994"/>
      <c r="DI72" s="994"/>
      <c r="DJ72" s="994"/>
      <c r="DK72" s="995"/>
      <c r="DL72" s="993"/>
      <c r="DM72" s="994"/>
      <c r="DN72" s="994"/>
      <c r="DO72" s="994"/>
      <c r="DP72" s="995"/>
      <c r="DQ72" s="993"/>
      <c r="DR72" s="994"/>
      <c r="DS72" s="994"/>
      <c r="DT72" s="994"/>
      <c r="DU72" s="995"/>
      <c r="DV72" s="982"/>
      <c r="DW72" s="983"/>
      <c r="DX72" s="983"/>
      <c r="DY72" s="983"/>
      <c r="DZ72" s="984"/>
      <c r="EA72" s="218"/>
    </row>
    <row r="73" spans="1:131" ht="26.25" customHeight="1" x14ac:dyDescent="0.15">
      <c r="A73" s="226">
        <v>6</v>
      </c>
      <c r="B73" s="1011" t="s">
        <v>554</v>
      </c>
      <c r="C73" s="1012"/>
      <c r="D73" s="1012"/>
      <c r="E73" s="1012"/>
      <c r="F73" s="1012"/>
      <c r="G73" s="1012"/>
      <c r="H73" s="1012"/>
      <c r="I73" s="1012"/>
      <c r="J73" s="1012"/>
      <c r="K73" s="1012"/>
      <c r="L73" s="1012"/>
      <c r="M73" s="1012"/>
      <c r="N73" s="1012"/>
      <c r="O73" s="1012"/>
      <c r="P73" s="1013"/>
      <c r="Q73" s="1014">
        <v>345</v>
      </c>
      <c r="R73" s="1008"/>
      <c r="S73" s="1008"/>
      <c r="T73" s="1008"/>
      <c r="U73" s="1008"/>
      <c r="V73" s="1008">
        <v>328</v>
      </c>
      <c r="W73" s="1008"/>
      <c r="X73" s="1008"/>
      <c r="Y73" s="1008"/>
      <c r="Z73" s="1008"/>
      <c r="AA73" s="1008">
        <v>17</v>
      </c>
      <c r="AB73" s="1008"/>
      <c r="AC73" s="1008"/>
      <c r="AD73" s="1008"/>
      <c r="AE73" s="1008"/>
      <c r="AF73" s="1008">
        <v>17</v>
      </c>
      <c r="AG73" s="1008"/>
      <c r="AH73" s="1008"/>
      <c r="AI73" s="1008"/>
      <c r="AJ73" s="1008"/>
      <c r="AK73" s="1008">
        <v>0</v>
      </c>
      <c r="AL73" s="1008"/>
      <c r="AM73" s="1008"/>
      <c r="AN73" s="1008"/>
      <c r="AO73" s="1008"/>
      <c r="AP73" s="1008">
        <v>412</v>
      </c>
      <c r="AQ73" s="1008"/>
      <c r="AR73" s="1008"/>
      <c r="AS73" s="1008"/>
      <c r="AT73" s="1008"/>
      <c r="AU73" s="1008" t="s">
        <v>487</v>
      </c>
      <c r="AV73" s="1008"/>
      <c r="AW73" s="1008"/>
      <c r="AX73" s="1008"/>
      <c r="AY73" s="1008"/>
      <c r="AZ73" s="1009"/>
      <c r="BA73" s="1009"/>
      <c r="BB73" s="1009"/>
      <c r="BC73" s="1009"/>
      <c r="BD73" s="1010"/>
      <c r="BE73" s="229"/>
      <c r="BF73" s="229"/>
      <c r="BG73" s="229"/>
      <c r="BH73" s="229"/>
      <c r="BI73" s="229"/>
      <c r="BJ73" s="229"/>
      <c r="BK73" s="229"/>
      <c r="BL73" s="229"/>
      <c r="BM73" s="229"/>
      <c r="BN73" s="229"/>
      <c r="BO73" s="229"/>
      <c r="BP73" s="229"/>
      <c r="BQ73" s="226">
        <v>67</v>
      </c>
      <c r="BR73" s="231"/>
      <c r="BS73" s="982"/>
      <c r="BT73" s="983"/>
      <c r="BU73" s="983"/>
      <c r="BV73" s="983"/>
      <c r="BW73" s="983"/>
      <c r="BX73" s="983"/>
      <c r="BY73" s="983"/>
      <c r="BZ73" s="983"/>
      <c r="CA73" s="983"/>
      <c r="CB73" s="983"/>
      <c r="CC73" s="983"/>
      <c r="CD73" s="983"/>
      <c r="CE73" s="983"/>
      <c r="CF73" s="983"/>
      <c r="CG73" s="992"/>
      <c r="CH73" s="993"/>
      <c r="CI73" s="994"/>
      <c r="CJ73" s="994"/>
      <c r="CK73" s="994"/>
      <c r="CL73" s="995"/>
      <c r="CM73" s="993"/>
      <c r="CN73" s="994"/>
      <c r="CO73" s="994"/>
      <c r="CP73" s="994"/>
      <c r="CQ73" s="995"/>
      <c r="CR73" s="993"/>
      <c r="CS73" s="994"/>
      <c r="CT73" s="994"/>
      <c r="CU73" s="994"/>
      <c r="CV73" s="995"/>
      <c r="CW73" s="993"/>
      <c r="CX73" s="994"/>
      <c r="CY73" s="994"/>
      <c r="CZ73" s="994"/>
      <c r="DA73" s="995"/>
      <c r="DB73" s="993"/>
      <c r="DC73" s="994"/>
      <c r="DD73" s="994"/>
      <c r="DE73" s="994"/>
      <c r="DF73" s="995"/>
      <c r="DG73" s="993"/>
      <c r="DH73" s="994"/>
      <c r="DI73" s="994"/>
      <c r="DJ73" s="994"/>
      <c r="DK73" s="995"/>
      <c r="DL73" s="993"/>
      <c r="DM73" s="994"/>
      <c r="DN73" s="994"/>
      <c r="DO73" s="994"/>
      <c r="DP73" s="995"/>
      <c r="DQ73" s="993"/>
      <c r="DR73" s="994"/>
      <c r="DS73" s="994"/>
      <c r="DT73" s="994"/>
      <c r="DU73" s="995"/>
      <c r="DV73" s="982"/>
      <c r="DW73" s="983"/>
      <c r="DX73" s="983"/>
      <c r="DY73" s="983"/>
      <c r="DZ73" s="984"/>
      <c r="EA73" s="218"/>
    </row>
    <row r="74" spans="1:131" ht="26.25" customHeight="1" x14ac:dyDescent="0.15">
      <c r="A74" s="226">
        <v>7</v>
      </c>
      <c r="B74" s="1011" t="s">
        <v>555</v>
      </c>
      <c r="C74" s="1012"/>
      <c r="D74" s="1012"/>
      <c r="E74" s="1012"/>
      <c r="F74" s="1012"/>
      <c r="G74" s="1012"/>
      <c r="H74" s="1012"/>
      <c r="I74" s="1012"/>
      <c r="J74" s="1012"/>
      <c r="K74" s="1012"/>
      <c r="L74" s="1012"/>
      <c r="M74" s="1012"/>
      <c r="N74" s="1012"/>
      <c r="O74" s="1012"/>
      <c r="P74" s="1013"/>
      <c r="Q74" s="1014">
        <v>1548</v>
      </c>
      <c r="R74" s="1008"/>
      <c r="S74" s="1008"/>
      <c r="T74" s="1008"/>
      <c r="U74" s="1008"/>
      <c r="V74" s="1008">
        <v>1509</v>
      </c>
      <c r="W74" s="1008"/>
      <c r="X74" s="1008"/>
      <c r="Y74" s="1008"/>
      <c r="Z74" s="1008"/>
      <c r="AA74" s="1008">
        <v>39</v>
      </c>
      <c r="AB74" s="1008"/>
      <c r="AC74" s="1008"/>
      <c r="AD74" s="1008"/>
      <c r="AE74" s="1008"/>
      <c r="AF74" s="1008">
        <v>39</v>
      </c>
      <c r="AG74" s="1008"/>
      <c r="AH74" s="1008"/>
      <c r="AI74" s="1008"/>
      <c r="AJ74" s="1008"/>
      <c r="AK74" s="1008">
        <v>7</v>
      </c>
      <c r="AL74" s="1008"/>
      <c r="AM74" s="1008"/>
      <c r="AN74" s="1008"/>
      <c r="AO74" s="1008"/>
      <c r="AP74" s="1008" t="s">
        <v>565</v>
      </c>
      <c r="AQ74" s="1008"/>
      <c r="AR74" s="1008"/>
      <c r="AS74" s="1008"/>
      <c r="AT74" s="1008"/>
      <c r="AU74" s="1008" t="s">
        <v>565</v>
      </c>
      <c r="AV74" s="1008"/>
      <c r="AW74" s="1008"/>
      <c r="AX74" s="1008"/>
      <c r="AY74" s="1008"/>
      <c r="AZ74" s="1009"/>
      <c r="BA74" s="1009"/>
      <c r="BB74" s="1009"/>
      <c r="BC74" s="1009"/>
      <c r="BD74" s="1010"/>
      <c r="BE74" s="229"/>
      <c r="BF74" s="229"/>
      <c r="BG74" s="229"/>
      <c r="BH74" s="229"/>
      <c r="BI74" s="229"/>
      <c r="BJ74" s="229"/>
      <c r="BK74" s="229"/>
      <c r="BL74" s="229"/>
      <c r="BM74" s="229"/>
      <c r="BN74" s="229"/>
      <c r="BO74" s="229"/>
      <c r="BP74" s="229"/>
      <c r="BQ74" s="226">
        <v>68</v>
      </c>
      <c r="BR74" s="231"/>
      <c r="BS74" s="982"/>
      <c r="BT74" s="983"/>
      <c r="BU74" s="983"/>
      <c r="BV74" s="983"/>
      <c r="BW74" s="983"/>
      <c r="BX74" s="983"/>
      <c r="BY74" s="983"/>
      <c r="BZ74" s="983"/>
      <c r="CA74" s="983"/>
      <c r="CB74" s="983"/>
      <c r="CC74" s="983"/>
      <c r="CD74" s="983"/>
      <c r="CE74" s="983"/>
      <c r="CF74" s="983"/>
      <c r="CG74" s="992"/>
      <c r="CH74" s="993"/>
      <c r="CI74" s="994"/>
      <c r="CJ74" s="994"/>
      <c r="CK74" s="994"/>
      <c r="CL74" s="995"/>
      <c r="CM74" s="993"/>
      <c r="CN74" s="994"/>
      <c r="CO74" s="994"/>
      <c r="CP74" s="994"/>
      <c r="CQ74" s="995"/>
      <c r="CR74" s="993"/>
      <c r="CS74" s="994"/>
      <c r="CT74" s="994"/>
      <c r="CU74" s="994"/>
      <c r="CV74" s="995"/>
      <c r="CW74" s="993"/>
      <c r="CX74" s="994"/>
      <c r="CY74" s="994"/>
      <c r="CZ74" s="994"/>
      <c r="DA74" s="995"/>
      <c r="DB74" s="993"/>
      <c r="DC74" s="994"/>
      <c r="DD74" s="994"/>
      <c r="DE74" s="994"/>
      <c r="DF74" s="995"/>
      <c r="DG74" s="993"/>
      <c r="DH74" s="994"/>
      <c r="DI74" s="994"/>
      <c r="DJ74" s="994"/>
      <c r="DK74" s="995"/>
      <c r="DL74" s="993"/>
      <c r="DM74" s="994"/>
      <c r="DN74" s="994"/>
      <c r="DO74" s="994"/>
      <c r="DP74" s="995"/>
      <c r="DQ74" s="993"/>
      <c r="DR74" s="994"/>
      <c r="DS74" s="994"/>
      <c r="DT74" s="994"/>
      <c r="DU74" s="995"/>
      <c r="DV74" s="982"/>
      <c r="DW74" s="983"/>
      <c r="DX74" s="983"/>
      <c r="DY74" s="983"/>
      <c r="DZ74" s="984"/>
      <c r="EA74" s="218"/>
    </row>
    <row r="75" spans="1:131" ht="26.25" customHeight="1" x14ac:dyDescent="0.15">
      <c r="A75" s="226">
        <v>8</v>
      </c>
      <c r="B75" s="1011" t="s">
        <v>556</v>
      </c>
      <c r="C75" s="1012"/>
      <c r="D75" s="1012"/>
      <c r="E75" s="1012"/>
      <c r="F75" s="1012"/>
      <c r="G75" s="1012"/>
      <c r="H75" s="1012"/>
      <c r="I75" s="1012"/>
      <c r="J75" s="1012"/>
      <c r="K75" s="1012"/>
      <c r="L75" s="1012"/>
      <c r="M75" s="1012"/>
      <c r="N75" s="1012"/>
      <c r="O75" s="1012"/>
      <c r="P75" s="1013"/>
      <c r="Q75" s="1018">
        <v>39471</v>
      </c>
      <c r="R75" s="1016"/>
      <c r="S75" s="1016"/>
      <c r="T75" s="1016"/>
      <c r="U75" s="1017"/>
      <c r="V75" s="1015">
        <v>38552</v>
      </c>
      <c r="W75" s="1016"/>
      <c r="X75" s="1016"/>
      <c r="Y75" s="1016"/>
      <c r="Z75" s="1017"/>
      <c r="AA75" s="1015">
        <v>919</v>
      </c>
      <c r="AB75" s="1016"/>
      <c r="AC75" s="1016"/>
      <c r="AD75" s="1016"/>
      <c r="AE75" s="1017"/>
      <c r="AF75" s="1015">
        <v>919</v>
      </c>
      <c r="AG75" s="1016"/>
      <c r="AH75" s="1016"/>
      <c r="AI75" s="1016"/>
      <c r="AJ75" s="1017"/>
      <c r="AK75" s="1015">
        <v>1335</v>
      </c>
      <c r="AL75" s="1016"/>
      <c r="AM75" s="1016"/>
      <c r="AN75" s="1016"/>
      <c r="AO75" s="1017"/>
      <c r="AP75" s="1008" t="s">
        <v>565</v>
      </c>
      <c r="AQ75" s="1008"/>
      <c r="AR75" s="1008"/>
      <c r="AS75" s="1008"/>
      <c r="AT75" s="1008"/>
      <c r="AU75" s="1008" t="s">
        <v>565</v>
      </c>
      <c r="AV75" s="1008"/>
      <c r="AW75" s="1008"/>
      <c r="AX75" s="1008"/>
      <c r="AY75" s="1008"/>
      <c r="AZ75" s="1009"/>
      <c r="BA75" s="1009"/>
      <c r="BB75" s="1009"/>
      <c r="BC75" s="1009"/>
      <c r="BD75" s="1010"/>
      <c r="BE75" s="229"/>
      <c r="BF75" s="229"/>
      <c r="BG75" s="229"/>
      <c r="BH75" s="229"/>
      <c r="BI75" s="229"/>
      <c r="BJ75" s="229"/>
      <c r="BK75" s="229"/>
      <c r="BL75" s="229"/>
      <c r="BM75" s="229"/>
      <c r="BN75" s="229"/>
      <c r="BO75" s="229"/>
      <c r="BP75" s="229"/>
      <c r="BQ75" s="226">
        <v>69</v>
      </c>
      <c r="BR75" s="231"/>
      <c r="BS75" s="982"/>
      <c r="BT75" s="983"/>
      <c r="BU75" s="983"/>
      <c r="BV75" s="983"/>
      <c r="BW75" s="983"/>
      <c r="BX75" s="983"/>
      <c r="BY75" s="983"/>
      <c r="BZ75" s="983"/>
      <c r="CA75" s="983"/>
      <c r="CB75" s="983"/>
      <c r="CC75" s="983"/>
      <c r="CD75" s="983"/>
      <c r="CE75" s="983"/>
      <c r="CF75" s="983"/>
      <c r="CG75" s="992"/>
      <c r="CH75" s="993"/>
      <c r="CI75" s="994"/>
      <c r="CJ75" s="994"/>
      <c r="CK75" s="994"/>
      <c r="CL75" s="995"/>
      <c r="CM75" s="993"/>
      <c r="CN75" s="994"/>
      <c r="CO75" s="994"/>
      <c r="CP75" s="994"/>
      <c r="CQ75" s="995"/>
      <c r="CR75" s="993"/>
      <c r="CS75" s="994"/>
      <c r="CT75" s="994"/>
      <c r="CU75" s="994"/>
      <c r="CV75" s="995"/>
      <c r="CW75" s="993"/>
      <c r="CX75" s="994"/>
      <c r="CY75" s="994"/>
      <c r="CZ75" s="994"/>
      <c r="DA75" s="995"/>
      <c r="DB75" s="993"/>
      <c r="DC75" s="994"/>
      <c r="DD75" s="994"/>
      <c r="DE75" s="994"/>
      <c r="DF75" s="995"/>
      <c r="DG75" s="993"/>
      <c r="DH75" s="994"/>
      <c r="DI75" s="994"/>
      <c r="DJ75" s="994"/>
      <c r="DK75" s="995"/>
      <c r="DL75" s="993"/>
      <c r="DM75" s="994"/>
      <c r="DN75" s="994"/>
      <c r="DO75" s="994"/>
      <c r="DP75" s="995"/>
      <c r="DQ75" s="993"/>
      <c r="DR75" s="994"/>
      <c r="DS75" s="994"/>
      <c r="DT75" s="994"/>
      <c r="DU75" s="995"/>
      <c r="DV75" s="982"/>
      <c r="DW75" s="983"/>
      <c r="DX75" s="983"/>
      <c r="DY75" s="983"/>
      <c r="DZ75" s="984"/>
      <c r="EA75" s="218"/>
    </row>
    <row r="76" spans="1:131" ht="26.25" customHeight="1" x14ac:dyDescent="0.15">
      <c r="A76" s="226">
        <v>9</v>
      </c>
      <c r="B76" s="1011" t="s">
        <v>557</v>
      </c>
      <c r="C76" s="1012"/>
      <c r="D76" s="1012"/>
      <c r="E76" s="1012"/>
      <c r="F76" s="1012"/>
      <c r="G76" s="1012"/>
      <c r="H76" s="1012"/>
      <c r="I76" s="1012"/>
      <c r="J76" s="1012"/>
      <c r="K76" s="1012"/>
      <c r="L76" s="1012"/>
      <c r="M76" s="1012"/>
      <c r="N76" s="1012"/>
      <c r="O76" s="1012"/>
      <c r="P76" s="1013"/>
      <c r="Q76" s="1018">
        <v>573</v>
      </c>
      <c r="R76" s="1016"/>
      <c r="S76" s="1016"/>
      <c r="T76" s="1016"/>
      <c r="U76" s="1017"/>
      <c r="V76" s="1015">
        <v>562</v>
      </c>
      <c r="W76" s="1016"/>
      <c r="X76" s="1016"/>
      <c r="Y76" s="1016"/>
      <c r="Z76" s="1017"/>
      <c r="AA76" s="1015">
        <v>11</v>
      </c>
      <c r="AB76" s="1016"/>
      <c r="AC76" s="1016"/>
      <c r="AD76" s="1016"/>
      <c r="AE76" s="1017"/>
      <c r="AF76" s="1015">
        <v>11</v>
      </c>
      <c r="AG76" s="1016"/>
      <c r="AH76" s="1016"/>
      <c r="AI76" s="1016"/>
      <c r="AJ76" s="1017"/>
      <c r="AK76" s="1015">
        <v>13</v>
      </c>
      <c r="AL76" s="1016"/>
      <c r="AM76" s="1016"/>
      <c r="AN76" s="1016"/>
      <c r="AO76" s="1017"/>
      <c r="AP76" s="1015">
        <v>840</v>
      </c>
      <c r="AQ76" s="1016"/>
      <c r="AR76" s="1016"/>
      <c r="AS76" s="1016"/>
      <c r="AT76" s="1017"/>
      <c r="AU76" s="1015" t="s">
        <v>487</v>
      </c>
      <c r="AV76" s="1016"/>
      <c r="AW76" s="1016"/>
      <c r="AX76" s="1016"/>
      <c r="AY76" s="1017"/>
      <c r="AZ76" s="1009"/>
      <c r="BA76" s="1009"/>
      <c r="BB76" s="1009"/>
      <c r="BC76" s="1009"/>
      <c r="BD76" s="1010"/>
      <c r="BE76" s="229"/>
      <c r="BF76" s="229"/>
      <c r="BG76" s="229"/>
      <c r="BH76" s="229"/>
      <c r="BI76" s="229"/>
      <c r="BJ76" s="229"/>
      <c r="BK76" s="229"/>
      <c r="BL76" s="229"/>
      <c r="BM76" s="229"/>
      <c r="BN76" s="229"/>
      <c r="BO76" s="229"/>
      <c r="BP76" s="229"/>
      <c r="BQ76" s="226">
        <v>70</v>
      </c>
      <c r="BR76" s="231"/>
      <c r="BS76" s="982"/>
      <c r="BT76" s="983"/>
      <c r="BU76" s="983"/>
      <c r="BV76" s="983"/>
      <c r="BW76" s="983"/>
      <c r="BX76" s="983"/>
      <c r="BY76" s="983"/>
      <c r="BZ76" s="983"/>
      <c r="CA76" s="983"/>
      <c r="CB76" s="983"/>
      <c r="CC76" s="983"/>
      <c r="CD76" s="983"/>
      <c r="CE76" s="983"/>
      <c r="CF76" s="983"/>
      <c r="CG76" s="992"/>
      <c r="CH76" s="993"/>
      <c r="CI76" s="994"/>
      <c r="CJ76" s="994"/>
      <c r="CK76" s="994"/>
      <c r="CL76" s="995"/>
      <c r="CM76" s="993"/>
      <c r="CN76" s="994"/>
      <c r="CO76" s="994"/>
      <c r="CP76" s="994"/>
      <c r="CQ76" s="995"/>
      <c r="CR76" s="993"/>
      <c r="CS76" s="994"/>
      <c r="CT76" s="994"/>
      <c r="CU76" s="994"/>
      <c r="CV76" s="995"/>
      <c r="CW76" s="993"/>
      <c r="CX76" s="994"/>
      <c r="CY76" s="994"/>
      <c r="CZ76" s="994"/>
      <c r="DA76" s="995"/>
      <c r="DB76" s="993"/>
      <c r="DC76" s="994"/>
      <c r="DD76" s="994"/>
      <c r="DE76" s="994"/>
      <c r="DF76" s="995"/>
      <c r="DG76" s="993"/>
      <c r="DH76" s="994"/>
      <c r="DI76" s="994"/>
      <c r="DJ76" s="994"/>
      <c r="DK76" s="995"/>
      <c r="DL76" s="993"/>
      <c r="DM76" s="994"/>
      <c r="DN76" s="994"/>
      <c r="DO76" s="994"/>
      <c r="DP76" s="995"/>
      <c r="DQ76" s="993"/>
      <c r="DR76" s="994"/>
      <c r="DS76" s="994"/>
      <c r="DT76" s="994"/>
      <c r="DU76" s="995"/>
      <c r="DV76" s="982"/>
      <c r="DW76" s="983"/>
      <c r="DX76" s="983"/>
      <c r="DY76" s="983"/>
      <c r="DZ76" s="984"/>
      <c r="EA76" s="218"/>
    </row>
    <row r="77" spans="1:131" ht="26.25" customHeight="1" x14ac:dyDescent="0.15">
      <c r="A77" s="226">
        <v>10</v>
      </c>
      <c r="B77" s="1011" t="s">
        <v>558</v>
      </c>
      <c r="C77" s="1012"/>
      <c r="D77" s="1012"/>
      <c r="E77" s="1012"/>
      <c r="F77" s="1012"/>
      <c r="G77" s="1012"/>
      <c r="H77" s="1012"/>
      <c r="I77" s="1012"/>
      <c r="J77" s="1012"/>
      <c r="K77" s="1012"/>
      <c r="L77" s="1012"/>
      <c r="M77" s="1012"/>
      <c r="N77" s="1012"/>
      <c r="O77" s="1012"/>
      <c r="P77" s="1013"/>
      <c r="Q77" s="1018" t="s">
        <v>487</v>
      </c>
      <c r="R77" s="1016"/>
      <c r="S77" s="1016"/>
      <c r="T77" s="1016"/>
      <c r="U77" s="1017"/>
      <c r="V77" s="1015" t="s">
        <v>487</v>
      </c>
      <c r="W77" s="1016"/>
      <c r="X77" s="1016"/>
      <c r="Y77" s="1016"/>
      <c r="Z77" s="1017"/>
      <c r="AA77" s="1015" t="s">
        <v>487</v>
      </c>
      <c r="AB77" s="1016"/>
      <c r="AC77" s="1016"/>
      <c r="AD77" s="1016"/>
      <c r="AE77" s="1017"/>
      <c r="AF77" s="1015" t="s">
        <v>487</v>
      </c>
      <c r="AG77" s="1016"/>
      <c r="AH77" s="1016"/>
      <c r="AI77" s="1016"/>
      <c r="AJ77" s="1017"/>
      <c r="AK77" s="1015" t="s">
        <v>487</v>
      </c>
      <c r="AL77" s="1016"/>
      <c r="AM77" s="1016"/>
      <c r="AN77" s="1016"/>
      <c r="AO77" s="1017"/>
      <c r="AP77" s="1015" t="s">
        <v>487</v>
      </c>
      <c r="AQ77" s="1016"/>
      <c r="AR77" s="1016"/>
      <c r="AS77" s="1016"/>
      <c r="AT77" s="1017"/>
      <c r="AU77" s="1015" t="s">
        <v>487</v>
      </c>
      <c r="AV77" s="1016"/>
      <c r="AW77" s="1016"/>
      <c r="AX77" s="1016"/>
      <c r="AY77" s="1017"/>
      <c r="AZ77" s="1009"/>
      <c r="BA77" s="1009"/>
      <c r="BB77" s="1009"/>
      <c r="BC77" s="1009"/>
      <c r="BD77" s="1010"/>
      <c r="BE77" s="229"/>
      <c r="BF77" s="229"/>
      <c r="BG77" s="229"/>
      <c r="BH77" s="229"/>
      <c r="BI77" s="229"/>
      <c r="BJ77" s="229"/>
      <c r="BK77" s="229"/>
      <c r="BL77" s="229"/>
      <c r="BM77" s="229"/>
      <c r="BN77" s="229"/>
      <c r="BO77" s="229"/>
      <c r="BP77" s="229"/>
      <c r="BQ77" s="226">
        <v>71</v>
      </c>
      <c r="BR77" s="231"/>
      <c r="BS77" s="982"/>
      <c r="BT77" s="983"/>
      <c r="BU77" s="983"/>
      <c r="BV77" s="983"/>
      <c r="BW77" s="983"/>
      <c r="BX77" s="983"/>
      <c r="BY77" s="983"/>
      <c r="BZ77" s="983"/>
      <c r="CA77" s="983"/>
      <c r="CB77" s="983"/>
      <c r="CC77" s="983"/>
      <c r="CD77" s="983"/>
      <c r="CE77" s="983"/>
      <c r="CF77" s="983"/>
      <c r="CG77" s="992"/>
      <c r="CH77" s="993"/>
      <c r="CI77" s="994"/>
      <c r="CJ77" s="994"/>
      <c r="CK77" s="994"/>
      <c r="CL77" s="995"/>
      <c r="CM77" s="993"/>
      <c r="CN77" s="994"/>
      <c r="CO77" s="994"/>
      <c r="CP77" s="994"/>
      <c r="CQ77" s="995"/>
      <c r="CR77" s="993"/>
      <c r="CS77" s="994"/>
      <c r="CT77" s="994"/>
      <c r="CU77" s="994"/>
      <c r="CV77" s="995"/>
      <c r="CW77" s="993"/>
      <c r="CX77" s="994"/>
      <c r="CY77" s="994"/>
      <c r="CZ77" s="994"/>
      <c r="DA77" s="995"/>
      <c r="DB77" s="993"/>
      <c r="DC77" s="994"/>
      <c r="DD77" s="994"/>
      <c r="DE77" s="994"/>
      <c r="DF77" s="995"/>
      <c r="DG77" s="993"/>
      <c r="DH77" s="994"/>
      <c r="DI77" s="994"/>
      <c r="DJ77" s="994"/>
      <c r="DK77" s="995"/>
      <c r="DL77" s="993"/>
      <c r="DM77" s="994"/>
      <c r="DN77" s="994"/>
      <c r="DO77" s="994"/>
      <c r="DP77" s="995"/>
      <c r="DQ77" s="993"/>
      <c r="DR77" s="994"/>
      <c r="DS77" s="994"/>
      <c r="DT77" s="994"/>
      <c r="DU77" s="995"/>
      <c r="DV77" s="982"/>
      <c r="DW77" s="983"/>
      <c r="DX77" s="983"/>
      <c r="DY77" s="983"/>
      <c r="DZ77" s="984"/>
      <c r="EA77" s="218"/>
    </row>
    <row r="78" spans="1:131" ht="26.25" customHeight="1" x14ac:dyDescent="0.15">
      <c r="A78" s="226">
        <v>11</v>
      </c>
      <c r="B78" s="1011" t="s">
        <v>559</v>
      </c>
      <c r="C78" s="1012"/>
      <c r="D78" s="1012"/>
      <c r="E78" s="1012"/>
      <c r="F78" s="1012"/>
      <c r="G78" s="1012"/>
      <c r="H78" s="1012"/>
      <c r="I78" s="1012"/>
      <c r="J78" s="1012"/>
      <c r="K78" s="1012"/>
      <c r="L78" s="1012"/>
      <c r="M78" s="1012"/>
      <c r="N78" s="1012"/>
      <c r="O78" s="1012"/>
      <c r="P78" s="1013"/>
      <c r="Q78" s="1018">
        <v>1397</v>
      </c>
      <c r="R78" s="1016"/>
      <c r="S78" s="1016"/>
      <c r="T78" s="1016"/>
      <c r="U78" s="1017"/>
      <c r="V78" s="1015">
        <v>1375</v>
      </c>
      <c r="W78" s="1016"/>
      <c r="X78" s="1016"/>
      <c r="Y78" s="1016"/>
      <c r="Z78" s="1017"/>
      <c r="AA78" s="1015">
        <v>22</v>
      </c>
      <c r="AB78" s="1016"/>
      <c r="AC78" s="1016"/>
      <c r="AD78" s="1016"/>
      <c r="AE78" s="1017"/>
      <c r="AF78" s="1015">
        <v>21</v>
      </c>
      <c r="AG78" s="1016"/>
      <c r="AH78" s="1016"/>
      <c r="AI78" s="1016"/>
      <c r="AJ78" s="1017"/>
      <c r="AK78" s="1015">
        <v>6</v>
      </c>
      <c r="AL78" s="1016"/>
      <c r="AM78" s="1016"/>
      <c r="AN78" s="1016"/>
      <c r="AO78" s="1017"/>
      <c r="AP78" s="1015">
        <v>350</v>
      </c>
      <c r="AQ78" s="1016"/>
      <c r="AR78" s="1016"/>
      <c r="AS78" s="1016"/>
      <c r="AT78" s="1017"/>
      <c r="AU78" s="1015" t="s">
        <v>487</v>
      </c>
      <c r="AV78" s="1016"/>
      <c r="AW78" s="1016"/>
      <c r="AX78" s="1016"/>
      <c r="AY78" s="1017"/>
      <c r="AZ78" s="1009"/>
      <c r="BA78" s="1009"/>
      <c r="BB78" s="1009"/>
      <c r="BC78" s="1009"/>
      <c r="BD78" s="1010"/>
      <c r="BE78" s="229"/>
      <c r="BF78" s="229"/>
      <c r="BG78" s="229"/>
      <c r="BH78" s="229"/>
      <c r="BI78" s="229"/>
      <c r="BJ78" s="218"/>
      <c r="BK78" s="218"/>
      <c r="BL78" s="218"/>
      <c r="BM78" s="218"/>
      <c r="BN78" s="218"/>
      <c r="BO78" s="229"/>
      <c r="BP78" s="229"/>
      <c r="BQ78" s="226">
        <v>72</v>
      </c>
      <c r="BR78" s="231"/>
      <c r="BS78" s="982"/>
      <c r="BT78" s="983"/>
      <c r="BU78" s="983"/>
      <c r="BV78" s="983"/>
      <c r="BW78" s="983"/>
      <c r="BX78" s="983"/>
      <c r="BY78" s="983"/>
      <c r="BZ78" s="983"/>
      <c r="CA78" s="983"/>
      <c r="CB78" s="983"/>
      <c r="CC78" s="983"/>
      <c r="CD78" s="983"/>
      <c r="CE78" s="983"/>
      <c r="CF78" s="983"/>
      <c r="CG78" s="992"/>
      <c r="CH78" s="993"/>
      <c r="CI78" s="994"/>
      <c r="CJ78" s="994"/>
      <c r="CK78" s="994"/>
      <c r="CL78" s="995"/>
      <c r="CM78" s="993"/>
      <c r="CN78" s="994"/>
      <c r="CO78" s="994"/>
      <c r="CP78" s="994"/>
      <c r="CQ78" s="995"/>
      <c r="CR78" s="993"/>
      <c r="CS78" s="994"/>
      <c r="CT78" s="994"/>
      <c r="CU78" s="994"/>
      <c r="CV78" s="995"/>
      <c r="CW78" s="993"/>
      <c r="CX78" s="994"/>
      <c r="CY78" s="994"/>
      <c r="CZ78" s="994"/>
      <c r="DA78" s="995"/>
      <c r="DB78" s="993"/>
      <c r="DC78" s="994"/>
      <c r="DD78" s="994"/>
      <c r="DE78" s="994"/>
      <c r="DF78" s="995"/>
      <c r="DG78" s="993"/>
      <c r="DH78" s="994"/>
      <c r="DI78" s="994"/>
      <c r="DJ78" s="994"/>
      <c r="DK78" s="995"/>
      <c r="DL78" s="993"/>
      <c r="DM78" s="994"/>
      <c r="DN78" s="994"/>
      <c r="DO78" s="994"/>
      <c r="DP78" s="995"/>
      <c r="DQ78" s="993"/>
      <c r="DR78" s="994"/>
      <c r="DS78" s="994"/>
      <c r="DT78" s="994"/>
      <c r="DU78" s="995"/>
      <c r="DV78" s="982"/>
      <c r="DW78" s="983"/>
      <c r="DX78" s="983"/>
      <c r="DY78" s="983"/>
      <c r="DZ78" s="984"/>
      <c r="EA78" s="218"/>
    </row>
    <row r="79" spans="1:131" ht="26.25" customHeight="1" x14ac:dyDescent="0.15">
      <c r="A79" s="226">
        <v>12</v>
      </c>
      <c r="B79" s="1011" t="s">
        <v>560</v>
      </c>
      <c r="C79" s="1012"/>
      <c r="D79" s="1012"/>
      <c r="E79" s="1012"/>
      <c r="F79" s="1012"/>
      <c r="G79" s="1012"/>
      <c r="H79" s="1012"/>
      <c r="I79" s="1012"/>
      <c r="J79" s="1012"/>
      <c r="K79" s="1012"/>
      <c r="L79" s="1012"/>
      <c r="M79" s="1012"/>
      <c r="N79" s="1012"/>
      <c r="O79" s="1012"/>
      <c r="P79" s="1013"/>
      <c r="Q79" s="1018">
        <v>781</v>
      </c>
      <c r="R79" s="1016"/>
      <c r="S79" s="1016"/>
      <c r="T79" s="1016"/>
      <c r="U79" s="1017"/>
      <c r="V79" s="1015">
        <v>701</v>
      </c>
      <c r="W79" s="1016"/>
      <c r="X79" s="1016"/>
      <c r="Y79" s="1016"/>
      <c r="Z79" s="1017"/>
      <c r="AA79" s="1015">
        <v>80</v>
      </c>
      <c r="AB79" s="1016"/>
      <c r="AC79" s="1016"/>
      <c r="AD79" s="1016"/>
      <c r="AE79" s="1017"/>
      <c r="AF79" s="1015">
        <v>35</v>
      </c>
      <c r="AG79" s="1016"/>
      <c r="AH79" s="1016"/>
      <c r="AI79" s="1016"/>
      <c r="AJ79" s="1017"/>
      <c r="AK79" s="1015">
        <v>51</v>
      </c>
      <c r="AL79" s="1016"/>
      <c r="AM79" s="1016"/>
      <c r="AN79" s="1016"/>
      <c r="AO79" s="1017"/>
      <c r="AP79" s="1015">
        <v>187</v>
      </c>
      <c r="AQ79" s="1016"/>
      <c r="AR79" s="1016"/>
      <c r="AS79" s="1016"/>
      <c r="AT79" s="1017"/>
      <c r="AU79" s="1015" t="s">
        <v>487</v>
      </c>
      <c r="AV79" s="1016"/>
      <c r="AW79" s="1016"/>
      <c r="AX79" s="1016"/>
      <c r="AY79" s="1017"/>
      <c r="AZ79" s="1009"/>
      <c r="BA79" s="1009"/>
      <c r="BB79" s="1009"/>
      <c r="BC79" s="1009"/>
      <c r="BD79" s="1010"/>
      <c r="BE79" s="229"/>
      <c r="BF79" s="229"/>
      <c r="BG79" s="229"/>
      <c r="BH79" s="229"/>
      <c r="BI79" s="229"/>
      <c r="BJ79" s="218"/>
      <c r="BK79" s="218"/>
      <c r="BL79" s="218"/>
      <c r="BM79" s="218"/>
      <c r="BN79" s="218"/>
      <c r="BO79" s="229"/>
      <c r="BP79" s="229"/>
      <c r="BQ79" s="226">
        <v>73</v>
      </c>
      <c r="BR79" s="231"/>
      <c r="BS79" s="982"/>
      <c r="BT79" s="983"/>
      <c r="BU79" s="983"/>
      <c r="BV79" s="983"/>
      <c r="BW79" s="983"/>
      <c r="BX79" s="983"/>
      <c r="BY79" s="983"/>
      <c r="BZ79" s="983"/>
      <c r="CA79" s="983"/>
      <c r="CB79" s="983"/>
      <c r="CC79" s="983"/>
      <c r="CD79" s="983"/>
      <c r="CE79" s="983"/>
      <c r="CF79" s="983"/>
      <c r="CG79" s="992"/>
      <c r="CH79" s="993"/>
      <c r="CI79" s="994"/>
      <c r="CJ79" s="994"/>
      <c r="CK79" s="994"/>
      <c r="CL79" s="995"/>
      <c r="CM79" s="993"/>
      <c r="CN79" s="994"/>
      <c r="CO79" s="994"/>
      <c r="CP79" s="994"/>
      <c r="CQ79" s="995"/>
      <c r="CR79" s="993"/>
      <c r="CS79" s="994"/>
      <c r="CT79" s="994"/>
      <c r="CU79" s="994"/>
      <c r="CV79" s="995"/>
      <c r="CW79" s="993"/>
      <c r="CX79" s="994"/>
      <c r="CY79" s="994"/>
      <c r="CZ79" s="994"/>
      <c r="DA79" s="995"/>
      <c r="DB79" s="993"/>
      <c r="DC79" s="994"/>
      <c r="DD79" s="994"/>
      <c r="DE79" s="994"/>
      <c r="DF79" s="995"/>
      <c r="DG79" s="993"/>
      <c r="DH79" s="994"/>
      <c r="DI79" s="994"/>
      <c r="DJ79" s="994"/>
      <c r="DK79" s="995"/>
      <c r="DL79" s="993"/>
      <c r="DM79" s="994"/>
      <c r="DN79" s="994"/>
      <c r="DO79" s="994"/>
      <c r="DP79" s="995"/>
      <c r="DQ79" s="993"/>
      <c r="DR79" s="994"/>
      <c r="DS79" s="994"/>
      <c r="DT79" s="994"/>
      <c r="DU79" s="995"/>
      <c r="DV79" s="982"/>
      <c r="DW79" s="983"/>
      <c r="DX79" s="983"/>
      <c r="DY79" s="983"/>
      <c r="DZ79" s="984"/>
      <c r="EA79" s="218"/>
    </row>
    <row r="80" spans="1:131" ht="26.25" customHeight="1" x14ac:dyDescent="0.15">
      <c r="A80" s="226">
        <v>13</v>
      </c>
      <c r="B80" s="1011" t="s">
        <v>561</v>
      </c>
      <c r="C80" s="1012"/>
      <c r="D80" s="1012"/>
      <c r="E80" s="1012"/>
      <c r="F80" s="1012"/>
      <c r="G80" s="1012"/>
      <c r="H80" s="1012"/>
      <c r="I80" s="1012"/>
      <c r="J80" s="1012"/>
      <c r="K80" s="1012"/>
      <c r="L80" s="1012"/>
      <c r="M80" s="1012"/>
      <c r="N80" s="1012"/>
      <c r="O80" s="1012"/>
      <c r="P80" s="1013"/>
      <c r="Q80" s="1018">
        <v>322</v>
      </c>
      <c r="R80" s="1016"/>
      <c r="S80" s="1016"/>
      <c r="T80" s="1016"/>
      <c r="U80" s="1017"/>
      <c r="V80" s="1015">
        <v>303</v>
      </c>
      <c r="W80" s="1016"/>
      <c r="X80" s="1016"/>
      <c r="Y80" s="1016"/>
      <c r="Z80" s="1017"/>
      <c r="AA80" s="1015">
        <v>19</v>
      </c>
      <c r="AB80" s="1016"/>
      <c r="AC80" s="1016"/>
      <c r="AD80" s="1016"/>
      <c r="AE80" s="1017"/>
      <c r="AF80" s="1015">
        <v>12</v>
      </c>
      <c r="AG80" s="1016"/>
      <c r="AH80" s="1016"/>
      <c r="AI80" s="1016"/>
      <c r="AJ80" s="1017"/>
      <c r="AK80" s="1015">
        <v>26</v>
      </c>
      <c r="AL80" s="1016"/>
      <c r="AM80" s="1016"/>
      <c r="AN80" s="1016"/>
      <c r="AO80" s="1017"/>
      <c r="AP80" s="1015">
        <v>116</v>
      </c>
      <c r="AQ80" s="1016"/>
      <c r="AR80" s="1016"/>
      <c r="AS80" s="1016"/>
      <c r="AT80" s="1017"/>
      <c r="AU80" s="1015" t="s">
        <v>487</v>
      </c>
      <c r="AV80" s="1016"/>
      <c r="AW80" s="1016"/>
      <c r="AX80" s="1016"/>
      <c r="AY80" s="1017"/>
      <c r="AZ80" s="1009"/>
      <c r="BA80" s="1009"/>
      <c r="BB80" s="1009"/>
      <c r="BC80" s="1009"/>
      <c r="BD80" s="1010"/>
      <c r="BE80" s="229"/>
      <c r="BF80" s="229"/>
      <c r="BG80" s="229"/>
      <c r="BH80" s="229"/>
      <c r="BI80" s="229"/>
      <c r="BJ80" s="229"/>
      <c r="BK80" s="229"/>
      <c r="BL80" s="229"/>
      <c r="BM80" s="229"/>
      <c r="BN80" s="229"/>
      <c r="BO80" s="229"/>
      <c r="BP80" s="229"/>
      <c r="BQ80" s="226">
        <v>74</v>
      </c>
      <c r="BR80" s="231"/>
      <c r="BS80" s="982"/>
      <c r="BT80" s="983"/>
      <c r="BU80" s="983"/>
      <c r="BV80" s="983"/>
      <c r="BW80" s="983"/>
      <c r="BX80" s="983"/>
      <c r="BY80" s="983"/>
      <c r="BZ80" s="983"/>
      <c r="CA80" s="983"/>
      <c r="CB80" s="983"/>
      <c r="CC80" s="983"/>
      <c r="CD80" s="983"/>
      <c r="CE80" s="983"/>
      <c r="CF80" s="983"/>
      <c r="CG80" s="992"/>
      <c r="CH80" s="993"/>
      <c r="CI80" s="994"/>
      <c r="CJ80" s="994"/>
      <c r="CK80" s="994"/>
      <c r="CL80" s="995"/>
      <c r="CM80" s="993"/>
      <c r="CN80" s="994"/>
      <c r="CO80" s="994"/>
      <c r="CP80" s="994"/>
      <c r="CQ80" s="995"/>
      <c r="CR80" s="993"/>
      <c r="CS80" s="994"/>
      <c r="CT80" s="994"/>
      <c r="CU80" s="994"/>
      <c r="CV80" s="995"/>
      <c r="CW80" s="993"/>
      <c r="CX80" s="994"/>
      <c r="CY80" s="994"/>
      <c r="CZ80" s="994"/>
      <c r="DA80" s="995"/>
      <c r="DB80" s="993"/>
      <c r="DC80" s="994"/>
      <c r="DD80" s="994"/>
      <c r="DE80" s="994"/>
      <c r="DF80" s="995"/>
      <c r="DG80" s="993"/>
      <c r="DH80" s="994"/>
      <c r="DI80" s="994"/>
      <c r="DJ80" s="994"/>
      <c r="DK80" s="995"/>
      <c r="DL80" s="993"/>
      <c r="DM80" s="994"/>
      <c r="DN80" s="994"/>
      <c r="DO80" s="994"/>
      <c r="DP80" s="995"/>
      <c r="DQ80" s="993"/>
      <c r="DR80" s="994"/>
      <c r="DS80" s="994"/>
      <c r="DT80" s="994"/>
      <c r="DU80" s="995"/>
      <c r="DV80" s="982"/>
      <c r="DW80" s="983"/>
      <c r="DX80" s="983"/>
      <c r="DY80" s="983"/>
      <c r="DZ80" s="984"/>
      <c r="EA80" s="218"/>
    </row>
    <row r="81" spans="1:131" ht="26.25" customHeight="1" x14ac:dyDescent="0.15">
      <c r="A81" s="226">
        <v>14</v>
      </c>
      <c r="B81" s="1011" t="s">
        <v>562</v>
      </c>
      <c r="C81" s="1012"/>
      <c r="D81" s="1012"/>
      <c r="E81" s="1012"/>
      <c r="F81" s="1012"/>
      <c r="G81" s="1012"/>
      <c r="H81" s="1012"/>
      <c r="I81" s="1012"/>
      <c r="J81" s="1012"/>
      <c r="K81" s="1012"/>
      <c r="L81" s="1012"/>
      <c r="M81" s="1012"/>
      <c r="N81" s="1012"/>
      <c r="O81" s="1012"/>
      <c r="P81" s="1013"/>
      <c r="Q81" s="1014">
        <v>5657</v>
      </c>
      <c r="R81" s="1008"/>
      <c r="S81" s="1008"/>
      <c r="T81" s="1008"/>
      <c r="U81" s="1008"/>
      <c r="V81" s="1008">
        <v>5482</v>
      </c>
      <c r="W81" s="1008"/>
      <c r="X81" s="1008"/>
      <c r="Y81" s="1008"/>
      <c r="Z81" s="1008"/>
      <c r="AA81" s="1008">
        <v>175</v>
      </c>
      <c r="AB81" s="1008"/>
      <c r="AC81" s="1008"/>
      <c r="AD81" s="1008"/>
      <c r="AE81" s="1008"/>
      <c r="AF81" s="1008">
        <v>175</v>
      </c>
      <c r="AG81" s="1008"/>
      <c r="AH81" s="1008"/>
      <c r="AI81" s="1008"/>
      <c r="AJ81" s="1008"/>
      <c r="AK81" s="1008" t="s">
        <v>565</v>
      </c>
      <c r="AL81" s="1008"/>
      <c r="AM81" s="1008"/>
      <c r="AN81" s="1008"/>
      <c r="AO81" s="1008"/>
      <c r="AP81" s="1008" t="s">
        <v>565</v>
      </c>
      <c r="AQ81" s="1008"/>
      <c r="AR81" s="1008"/>
      <c r="AS81" s="1008"/>
      <c r="AT81" s="1008"/>
      <c r="AU81" s="1008" t="s">
        <v>565</v>
      </c>
      <c r="AV81" s="1008"/>
      <c r="AW81" s="1008"/>
      <c r="AX81" s="1008"/>
      <c r="AY81" s="1008"/>
      <c r="AZ81" s="1009"/>
      <c r="BA81" s="1009"/>
      <c r="BB81" s="1009"/>
      <c r="BC81" s="1009"/>
      <c r="BD81" s="1010"/>
      <c r="BE81" s="229"/>
      <c r="BF81" s="229"/>
      <c r="BG81" s="229"/>
      <c r="BH81" s="229"/>
      <c r="BI81" s="229"/>
      <c r="BJ81" s="229"/>
      <c r="BK81" s="229"/>
      <c r="BL81" s="229"/>
      <c r="BM81" s="229"/>
      <c r="BN81" s="229"/>
      <c r="BO81" s="229"/>
      <c r="BP81" s="229"/>
      <c r="BQ81" s="226">
        <v>75</v>
      </c>
      <c r="BR81" s="231"/>
      <c r="BS81" s="982"/>
      <c r="BT81" s="983"/>
      <c r="BU81" s="983"/>
      <c r="BV81" s="983"/>
      <c r="BW81" s="983"/>
      <c r="BX81" s="983"/>
      <c r="BY81" s="983"/>
      <c r="BZ81" s="983"/>
      <c r="CA81" s="983"/>
      <c r="CB81" s="983"/>
      <c r="CC81" s="983"/>
      <c r="CD81" s="983"/>
      <c r="CE81" s="983"/>
      <c r="CF81" s="983"/>
      <c r="CG81" s="992"/>
      <c r="CH81" s="993"/>
      <c r="CI81" s="994"/>
      <c r="CJ81" s="994"/>
      <c r="CK81" s="994"/>
      <c r="CL81" s="995"/>
      <c r="CM81" s="993"/>
      <c r="CN81" s="994"/>
      <c r="CO81" s="994"/>
      <c r="CP81" s="994"/>
      <c r="CQ81" s="995"/>
      <c r="CR81" s="993"/>
      <c r="CS81" s="994"/>
      <c r="CT81" s="994"/>
      <c r="CU81" s="994"/>
      <c r="CV81" s="995"/>
      <c r="CW81" s="993"/>
      <c r="CX81" s="994"/>
      <c r="CY81" s="994"/>
      <c r="CZ81" s="994"/>
      <c r="DA81" s="995"/>
      <c r="DB81" s="993"/>
      <c r="DC81" s="994"/>
      <c r="DD81" s="994"/>
      <c r="DE81" s="994"/>
      <c r="DF81" s="995"/>
      <c r="DG81" s="993"/>
      <c r="DH81" s="994"/>
      <c r="DI81" s="994"/>
      <c r="DJ81" s="994"/>
      <c r="DK81" s="995"/>
      <c r="DL81" s="993"/>
      <c r="DM81" s="994"/>
      <c r="DN81" s="994"/>
      <c r="DO81" s="994"/>
      <c r="DP81" s="995"/>
      <c r="DQ81" s="993"/>
      <c r="DR81" s="994"/>
      <c r="DS81" s="994"/>
      <c r="DT81" s="994"/>
      <c r="DU81" s="995"/>
      <c r="DV81" s="982"/>
      <c r="DW81" s="983"/>
      <c r="DX81" s="983"/>
      <c r="DY81" s="983"/>
      <c r="DZ81" s="984"/>
      <c r="EA81" s="218"/>
    </row>
    <row r="82" spans="1:131" ht="26.25" customHeight="1" x14ac:dyDescent="0.15">
      <c r="A82" s="226">
        <v>15</v>
      </c>
      <c r="B82" s="1011"/>
      <c r="C82" s="1012"/>
      <c r="D82" s="1012"/>
      <c r="E82" s="1012"/>
      <c r="F82" s="1012"/>
      <c r="G82" s="1012"/>
      <c r="H82" s="1012"/>
      <c r="I82" s="1012"/>
      <c r="J82" s="1012"/>
      <c r="K82" s="1012"/>
      <c r="L82" s="1012"/>
      <c r="M82" s="1012"/>
      <c r="N82" s="1012"/>
      <c r="O82" s="1012"/>
      <c r="P82" s="1013"/>
      <c r="Q82" s="1014"/>
      <c r="R82" s="1008"/>
      <c r="S82" s="1008"/>
      <c r="T82" s="1008"/>
      <c r="U82" s="1008"/>
      <c r="V82" s="1008"/>
      <c r="W82" s="1008"/>
      <c r="X82" s="1008"/>
      <c r="Y82" s="1008"/>
      <c r="Z82" s="1008"/>
      <c r="AA82" s="1008"/>
      <c r="AB82" s="1008"/>
      <c r="AC82" s="1008"/>
      <c r="AD82" s="1008"/>
      <c r="AE82" s="1008"/>
      <c r="AF82" s="1008"/>
      <c r="AG82" s="1008"/>
      <c r="AH82" s="1008"/>
      <c r="AI82" s="1008"/>
      <c r="AJ82" s="1008"/>
      <c r="AK82" s="1008"/>
      <c r="AL82" s="1008"/>
      <c r="AM82" s="1008"/>
      <c r="AN82" s="1008"/>
      <c r="AO82" s="1008"/>
      <c r="AP82" s="1008"/>
      <c r="AQ82" s="1008"/>
      <c r="AR82" s="1008"/>
      <c r="AS82" s="1008"/>
      <c r="AT82" s="1008"/>
      <c r="AU82" s="1008"/>
      <c r="AV82" s="1008"/>
      <c r="AW82" s="1008"/>
      <c r="AX82" s="1008"/>
      <c r="AY82" s="1008"/>
      <c r="AZ82" s="1009"/>
      <c r="BA82" s="1009"/>
      <c r="BB82" s="1009"/>
      <c r="BC82" s="1009"/>
      <c r="BD82" s="1010"/>
      <c r="BE82" s="229"/>
      <c r="BF82" s="229"/>
      <c r="BG82" s="229"/>
      <c r="BH82" s="229"/>
      <c r="BI82" s="229"/>
      <c r="BJ82" s="229"/>
      <c r="BK82" s="229"/>
      <c r="BL82" s="229"/>
      <c r="BM82" s="229"/>
      <c r="BN82" s="229"/>
      <c r="BO82" s="229"/>
      <c r="BP82" s="229"/>
      <c r="BQ82" s="226">
        <v>76</v>
      </c>
      <c r="BR82" s="231"/>
      <c r="BS82" s="982"/>
      <c r="BT82" s="983"/>
      <c r="BU82" s="983"/>
      <c r="BV82" s="983"/>
      <c r="BW82" s="983"/>
      <c r="BX82" s="983"/>
      <c r="BY82" s="983"/>
      <c r="BZ82" s="983"/>
      <c r="CA82" s="983"/>
      <c r="CB82" s="983"/>
      <c r="CC82" s="983"/>
      <c r="CD82" s="983"/>
      <c r="CE82" s="983"/>
      <c r="CF82" s="983"/>
      <c r="CG82" s="992"/>
      <c r="CH82" s="993"/>
      <c r="CI82" s="994"/>
      <c r="CJ82" s="994"/>
      <c r="CK82" s="994"/>
      <c r="CL82" s="995"/>
      <c r="CM82" s="993"/>
      <c r="CN82" s="994"/>
      <c r="CO82" s="994"/>
      <c r="CP82" s="994"/>
      <c r="CQ82" s="995"/>
      <c r="CR82" s="993"/>
      <c r="CS82" s="994"/>
      <c r="CT82" s="994"/>
      <c r="CU82" s="994"/>
      <c r="CV82" s="995"/>
      <c r="CW82" s="993"/>
      <c r="CX82" s="994"/>
      <c r="CY82" s="994"/>
      <c r="CZ82" s="994"/>
      <c r="DA82" s="995"/>
      <c r="DB82" s="993"/>
      <c r="DC82" s="994"/>
      <c r="DD82" s="994"/>
      <c r="DE82" s="994"/>
      <c r="DF82" s="995"/>
      <c r="DG82" s="993"/>
      <c r="DH82" s="994"/>
      <c r="DI82" s="994"/>
      <c r="DJ82" s="994"/>
      <c r="DK82" s="995"/>
      <c r="DL82" s="993"/>
      <c r="DM82" s="994"/>
      <c r="DN82" s="994"/>
      <c r="DO82" s="994"/>
      <c r="DP82" s="995"/>
      <c r="DQ82" s="993"/>
      <c r="DR82" s="994"/>
      <c r="DS82" s="994"/>
      <c r="DT82" s="994"/>
      <c r="DU82" s="995"/>
      <c r="DV82" s="982"/>
      <c r="DW82" s="983"/>
      <c r="DX82" s="983"/>
      <c r="DY82" s="983"/>
      <c r="DZ82" s="984"/>
      <c r="EA82" s="218"/>
    </row>
    <row r="83" spans="1:131" ht="26.25" customHeight="1" x14ac:dyDescent="0.15">
      <c r="A83" s="226">
        <v>16</v>
      </c>
      <c r="B83" s="1011"/>
      <c r="C83" s="1012"/>
      <c r="D83" s="1012"/>
      <c r="E83" s="1012"/>
      <c r="F83" s="1012"/>
      <c r="G83" s="1012"/>
      <c r="H83" s="1012"/>
      <c r="I83" s="1012"/>
      <c r="J83" s="1012"/>
      <c r="K83" s="1012"/>
      <c r="L83" s="1012"/>
      <c r="M83" s="1012"/>
      <c r="N83" s="1012"/>
      <c r="O83" s="1012"/>
      <c r="P83" s="1013"/>
      <c r="Q83" s="1014"/>
      <c r="R83" s="1008"/>
      <c r="S83" s="1008"/>
      <c r="T83" s="1008"/>
      <c r="U83" s="1008"/>
      <c r="V83" s="1008"/>
      <c r="W83" s="1008"/>
      <c r="X83" s="1008"/>
      <c r="Y83" s="1008"/>
      <c r="Z83" s="1008"/>
      <c r="AA83" s="1008"/>
      <c r="AB83" s="1008"/>
      <c r="AC83" s="1008"/>
      <c r="AD83" s="1008"/>
      <c r="AE83" s="1008"/>
      <c r="AF83" s="1008"/>
      <c r="AG83" s="1008"/>
      <c r="AH83" s="1008"/>
      <c r="AI83" s="1008"/>
      <c r="AJ83" s="1008"/>
      <c r="AK83" s="1008"/>
      <c r="AL83" s="1008"/>
      <c r="AM83" s="1008"/>
      <c r="AN83" s="1008"/>
      <c r="AO83" s="1008"/>
      <c r="AP83" s="1008"/>
      <c r="AQ83" s="1008"/>
      <c r="AR83" s="1008"/>
      <c r="AS83" s="1008"/>
      <c r="AT83" s="1008"/>
      <c r="AU83" s="1008"/>
      <c r="AV83" s="1008"/>
      <c r="AW83" s="1008"/>
      <c r="AX83" s="1008"/>
      <c r="AY83" s="1008"/>
      <c r="AZ83" s="1009"/>
      <c r="BA83" s="1009"/>
      <c r="BB83" s="1009"/>
      <c r="BC83" s="1009"/>
      <c r="BD83" s="1010"/>
      <c r="BE83" s="229"/>
      <c r="BF83" s="229"/>
      <c r="BG83" s="229"/>
      <c r="BH83" s="229"/>
      <c r="BI83" s="229"/>
      <c r="BJ83" s="229"/>
      <c r="BK83" s="229"/>
      <c r="BL83" s="229"/>
      <c r="BM83" s="229"/>
      <c r="BN83" s="229"/>
      <c r="BO83" s="229"/>
      <c r="BP83" s="229"/>
      <c r="BQ83" s="226">
        <v>77</v>
      </c>
      <c r="BR83" s="231"/>
      <c r="BS83" s="982"/>
      <c r="BT83" s="983"/>
      <c r="BU83" s="983"/>
      <c r="BV83" s="983"/>
      <c r="BW83" s="983"/>
      <c r="BX83" s="983"/>
      <c r="BY83" s="983"/>
      <c r="BZ83" s="983"/>
      <c r="CA83" s="983"/>
      <c r="CB83" s="983"/>
      <c r="CC83" s="983"/>
      <c r="CD83" s="983"/>
      <c r="CE83" s="983"/>
      <c r="CF83" s="983"/>
      <c r="CG83" s="992"/>
      <c r="CH83" s="993"/>
      <c r="CI83" s="994"/>
      <c r="CJ83" s="994"/>
      <c r="CK83" s="994"/>
      <c r="CL83" s="995"/>
      <c r="CM83" s="993"/>
      <c r="CN83" s="994"/>
      <c r="CO83" s="994"/>
      <c r="CP83" s="994"/>
      <c r="CQ83" s="995"/>
      <c r="CR83" s="993"/>
      <c r="CS83" s="994"/>
      <c r="CT83" s="994"/>
      <c r="CU83" s="994"/>
      <c r="CV83" s="995"/>
      <c r="CW83" s="993"/>
      <c r="CX83" s="994"/>
      <c r="CY83" s="994"/>
      <c r="CZ83" s="994"/>
      <c r="DA83" s="995"/>
      <c r="DB83" s="993"/>
      <c r="DC83" s="994"/>
      <c r="DD83" s="994"/>
      <c r="DE83" s="994"/>
      <c r="DF83" s="995"/>
      <c r="DG83" s="993"/>
      <c r="DH83" s="994"/>
      <c r="DI83" s="994"/>
      <c r="DJ83" s="994"/>
      <c r="DK83" s="995"/>
      <c r="DL83" s="993"/>
      <c r="DM83" s="994"/>
      <c r="DN83" s="994"/>
      <c r="DO83" s="994"/>
      <c r="DP83" s="995"/>
      <c r="DQ83" s="993"/>
      <c r="DR83" s="994"/>
      <c r="DS83" s="994"/>
      <c r="DT83" s="994"/>
      <c r="DU83" s="995"/>
      <c r="DV83" s="982"/>
      <c r="DW83" s="983"/>
      <c r="DX83" s="983"/>
      <c r="DY83" s="983"/>
      <c r="DZ83" s="984"/>
      <c r="EA83" s="218"/>
    </row>
    <row r="84" spans="1:131" ht="26.25" customHeight="1" x14ac:dyDescent="0.15">
      <c r="A84" s="226">
        <v>17</v>
      </c>
      <c r="B84" s="1011"/>
      <c r="C84" s="1012"/>
      <c r="D84" s="1012"/>
      <c r="E84" s="1012"/>
      <c r="F84" s="1012"/>
      <c r="G84" s="1012"/>
      <c r="H84" s="1012"/>
      <c r="I84" s="1012"/>
      <c r="J84" s="1012"/>
      <c r="K84" s="1012"/>
      <c r="L84" s="1012"/>
      <c r="M84" s="1012"/>
      <c r="N84" s="1012"/>
      <c r="O84" s="1012"/>
      <c r="P84" s="1013"/>
      <c r="Q84" s="1014"/>
      <c r="R84" s="1008"/>
      <c r="S84" s="1008"/>
      <c r="T84" s="1008"/>
      <c r="U84" s="1008"/>
      <c r="V84" s="1008"/>
      <c r="W84" s="1008"/>
      <c r="X84" s="1008"/>
      <c r="Y84" s="1008"/>
      <c r="Z84" s="1008"/>
      <c r="AA84" s="1008"/>
      <c r="AB84" s="1008"/>
      <c r="AC84" s="1008"/>
      <c r="AD84" s="1008"/>
      <c r="AE84" s="1008"/>
      <c r="AF84" s="1008"/>
      <c r="AG84" s="1008"/>
      <c r="AH84" s="1008"/>
      <c r="AI84" s="1008"/>
      <c r="AJ84" s="1008"/>
      <c r="AK84" s="1008"/>
      <c r="AL84" s="1008"/>
      <c r="AM84" s="1008"/>
      <c r="AN84" s="1008"/>
      <c r="AO84" s="1008"/>
      <c r="AP84" s="1008"/>
      <c r="AQ84" s="1008"/>
      <c r="AR84" s="1008"/>
      <c r="AS84" s="1008"/>
      <c r="AT84" s="1008"/>
      <c r="AU84" s="1008"/>
      <c r="AV84" s="1008"/>
      <c r="AW84" s="1008"/>
      <c r="AX84" s="1008"/>
      <c r="AY84" s="1008"/>
      <c r="AZ84" s="1009"/>
      <c r="BA84" s="1009"/>
      <c r="BB84" s="1009"/>
      <c r="BC84" s="1009"/>
      <c r="BD84" s="1010"/>
      <c r="BE84" s="229"/>
      <c r="BF84" s="229"/>
      <c r="BG84" s="229"/>
      <c r="BH84" s="229"/>
      <c r="BI84" s="229"/>
      <c r="BJ84" s="229"/>
      <c r="BK84" s="229"/>
      <c r="BL84" s="229"/>
      <c r="BM84" s="229"/>
      <c r="BN84" s="229"/>
      <c r="BO84" s="229"/>
      <c r="BP84" s="229"/>
      <c r="BQ84" s="226">
        <v>78</v>
      </c>
      <c r="BR84" s="231"/>
      <c r="BS84" s="982"/>
      <c r="BT84" s="983"/>
      <c r="BU84" s="983"/>
      <c r="BV84" s="983"/>
      <c r="BW84" s="983"/>
      <c r="BX84" s="983"/>
      <c r="BY84" s="983"/>
      <c r="BZ84" s="983"/>
      <c r="CA84" s="983"/>
      <c r="CB84" s="983"/>
      <c r="CC84" s="983"/>
      <c r="CD84" s="983"/>
      <c r="CE84" s="983"/>
      <c r="CF84" s="983"/>
      <c r="CG84" s="992"/>
      <c r="CH84" s="993"/>
      <c r="CI84" s="994"/>
      <c r="CJ84" s="994"/>
      <c r="CK84" s="994"/>
      <c r="CL84" s="995"/>
      <c r="CM84" s="993"/>
      <c r="CN84" s="994"/>
      <c r="CO84" s="994"/>
      <c r="CP84" s="994"/>
      <c r="CQ84" s="995"/>
      <c r="CR84" s="993"/>
      <c r="CS84" s="994"/>
      <c r="CT84" s="994"/>
      <c r="CU84" s="994"/>
      <c r="CV84" s="995"/>
      <c r="CW84" s="993"/>
      <c r="CX84" s="994"/>
      <c r="CY84" s="994"/>
      <c r="CZ84" s="994"/>
      <c r="DA84" s="995"/>
      <c r="DB84" s="993"/>
      <c r="DC84" s="994"/>
      <c r="DD84" s="994"/>
      <c r="DE84" s="994"/>
      <c r="DF84" s="995"/>
      <c r="DG84" s="993"/>
      <c r="DH84" s="994"/>
      <c r="DI84" s="994"/>
      <c r="DJ84" s="994"/>
      <c r="DK84" s="995"/>
      <c r="DL84" s="993"/>
      <c r="DM84" s="994"/>
      <c r="DN84" s="994"/>
      <c r="DO84" s="994"/>
      <c r="DP84" s="995"/>
      <c r="DQ84" s="993"/>
      <c r="DR84" s="994"/>
      <c r="DS84" s="994"/>
      <c r="DT84" s="994"/>
      <c r="DU84" s="995"/>
      <c r="DV84" s="982"/>
      <c r="DW84" s="983"/>
      <c r="DX84" s="983"/>
      <c r="DY84" s="983"/>
      <c r="DZ84" s="984"/>
      <c r="EA84" s="218"/>
    </row>
    <row r="85" spans="1:131" ht="26.25" customHeight="1" x14ac:dyDescent="0.15">
      <c r="A85" s="226">
        <v>18</v>
      </c>
      <c r="B85" s="1011"/>
      <c r="C85" s="1012"/>
      <c r="D85" s="1012"/>
      <c r="E85" s="1012"/>
      <c r="F85" s="1012"/>
      <c r="G85" s="1012"/>
      <c r="H85" s="1012"/>
      <c r="I85" s="1012"/>
      <c r="J85" s="1012"/>
      <c r="K85" s="1012"/>
      <c r="L85" s="1012"/>
      <c r="M85" s="1012"/>
      <c r="N85" s="1012"/>
      <c r="O85" s="1012"/>
      <c r="P85" s="1013"/>
      <c r="Q85" s="1014"/>
      <c r="R85" s="1008"/>
      <c r="S85" s="1008"/>
      <c r="T85" s="1008"/>
      <c r="U85" s="1008"/>
      <c r="V85" s="1008"/>
      <c r="W85" s="1008"/>
      <c r="X85" s="1008"/>
      <c r="Y85" s="1008"/>
      <c r="Z85" s="1008"/>
      <c r="AA85" s="1008"/>
      <c r="AB85" s="1008"/>
      <c r="AC85" s="1008"/>
      <c r="AD85" s="1008"/>
      <c r="AE85" s="1008"/>
      <c r="AF85" s="1008"/>
      <c r="AG85" s="1008"/>
      <c r="AH85" s="1008"/>
      <c r="AI85" s="1008"/>
      <c r="AJ85" s="1008"/>
      <c r="AK85" s="1008"/>
      <c r="AL85" s="1008"/>
      <c r="AM85" s="1008"/>
      <c r="AN85" s="1008"/>
      <c r="AO85" s="1008"/>
      <c r="AP85" s="1008"/>
      <c r="AQ85" s="1008"/>
      <c r="AR85" s="1008"/>
      <c r="AS85" s="1008"/>
      <c r="AT85" s="1008"/>
      <c r="AU85" s="1008"/>
      <c r="AV85" s="1008"/>
      <c r="AW85" s="1008"/>
      <c r="AX85" s="1008"/>
      <c r="AY85" s="1008"/>
      <c r="AZ85" s="1009"/>
      <c r="BA85" s="1009"/>
      <c r="BB85" s="1009"/>
      <c r="BC85" s="1009"/>
      <c r="BD85" s="1010"/>
      <c r="BE85" s="229"/>
      <c r="BF85" s="229"/>
      <c r="BG85" s="229"/>
      <c r="BH85" s="229"/>
      <c r="BI85" s="229"/>
      <c r="BJ85" s="229"/>
      <c r="BK85" s="229"/>
      <c r="BL85" s="229"/>
      <c r="BM85" s="229"/>
      <c r="BN85" s="229"/>
      <c r="BO85" s="229"/>
      <c r="BP85" s="229"/>
      <c r="BQ85" s="226">
        <v>79</v>
      </c>
      <c r="BR85" s="231"/>
      <c r="BS85" s="982"/>
      <c r="BT85" s="983"/>
      <c r="BU85" s="983"/>
      <c r="BV85" s="983"/>
      <c r="BW85" s="983"/>
      <c r="BX85" s="983"/>
      <c r="BY85" s="983"/>
      <c r="BZ85" s="983"/>
      <c r="CA85" s="983"/>
      <c r="CB85" s="983"/>
      <c r="CC85" s="983"/>
      <c r="CD85" s="983"/>
      <c r="CE85" s="983"/>
      <c r="CF85" s="983"/>
      <c r="CG85" s="992"/>
      <c r="CH85" s="993"/>
      <c r="CI85" s="994"/>
      <c r="CJ85" s="994"/>
      <c r="CK85" s="994"/>
      <c r="CL85" s="995"/>
      <c r="CM85" s="993"/>
      <c r="CN85" s="994"/>
      <c r="CO85" s="994"/>
      <c r="CP85" s="994"/>
      <c r="CQ85" s="995"/>
      <c r="CR85" s="993"/>
      <c r="CS85" s="994"/>
      <c r="CT85" s="994"/>
      <c r="CU85" s="994"/>
      <c r="CV85" s="995"/>
      <c r="CW85" s="993"/>
      <c r="CX85" s="994"/>
      <c r="CY85" s="994"/>
      <c r="CZ85" s="994"/>
      <c r="DA85" s="995"/>
      <c r="DB85" s="993"/>
      <c r="DC85" s="994"/>
      <c r="DD85" s="994"/>
      <c r="DE85" s="994"/>
      <c r="DF85" s="995"/>
      <c r="DG85" s="993"/>
      <c r="DH85" s="994"/>
      <c r="DI85" s="994"/>
      <c r="DJ85" s="994"/>
      <c r="DK85" s="995"/>
      <c r="DL85" s="993"/>
      <c r="DM85" s="994"/>
      <c r="DN85" s="994"/>
      <c r="DO85" s="994"/>
      <c r="DP85" s="995"/>
      <c r="DQ85" s="993"/>
      <c r="DR85" s="994"/>
      <c r="DS85" s="994"/>
      <c r="DT85" s="994"/>
      <c r="DU85" s="995"/>
      <c r="DV85" s="982"/>
      <c r="DW85" s="983"/>
      <c r="DX85" s="983"/>
      <c r="DY85" s="983"/>
      <c r="DZ85" s="984"/>
      <c r="EA85" s="218"/>
    </row>
    <row r="86" spans="1:131" ht="26.25" customHeight="1" x14ac:dyDescent="0.15">
      <c r="A86" s="226">
        <v>19</v>
      </c>
      <c r="B86" s="1011"/>
      <c r="C86" s="1012"/>
      <c r="D86" s="1012"/>
      <c r="E86" s="1012"/>
      <c r="F86" s="1012"/>
      <c r="G86" s="1012"/>
      <c r="H86" s="1012"/>
      <c r="I86" s="1012"/>
      <c r="J86" s="1012"/>
      <c r="K86" s="1012"/>
      <c r="L86" s="1012"/>
      <c r="M86" s="1012"/>
      <c r="N86" s="1012"/>
      <c r="O86" s="1012"/>
      <c r="P86" s="1013"/>
      <c r="Q86" s="1014"/>
      <c r="R86" s="1008"/>
      <c r="S86" s="1008"/>
      <c r="T86" s="1008"/>
      <c r="U86" s="1008"/>
      <c r="V86" s="1008"/>
      <c r="W86" s="1008"/>
      <c r="X86" s="1008"/>
      <c r="Y86" s="1008"/>
      <c r="Z86" s="1008"/>
      <c r="AA86" s="1008"/>
      <c r="AB86" s="1008"/>
      <c r="AC86" s="1008"/>
      <c r="AD86" s="1008"/>
      <c r="AE86" s="1008"/>
      <c r="AF86" s="1008"/>
      <c r="AG86" s="1008"/>
      <c r="AH86" s="1008"/>
      <c r="AI86" s="1008"/>
      <c r="AJ86" s="1008"/>
      <c r="AK86" s="1008"/>
      <c r="AL86" s="1008"/>
      <c r="AM86" s="1008"/>
      <c r="AN86" s="1008"/>
      <c r="AO86" s="1008"/>
      <c r="AP86" s="1008"/>
      <c r="AQ86" s="1008"/>
      <c r="AR86" s="1008"/>
      <c r="AS86" s="1008"/>
      <c r="AT86" s="1008"/>
      <c r="AU86" s="1008"/>
      <c r="AV86" s="1008"/>
      <c r="AW86" s="1008"/>
      <c r="AX86" s="1008"/>
      <c r="AY86" s="1008"/>
      <c r="AZ86" s="1009"/>
      <c r="BA86" s="1009"/>
      <c r="BB86" s="1009"/>
      <c r="BC86" s="1009"/>
      <c r="BD86" s="1010"/>
      <c r="BE86" s="229"/>
      <c r="BF86" s="229"/>
      <c r="BG86" s="229"/>
      <c r="BH86" s="229"/>
      <c r="BI86" s="229"/>
      <c r="BJ86" s="229"/>
      <c r="BK86" s="229"/>
      <c r="BL86" s="229"/>
      <c r="BM86" s="229"/>
      <c r="BN86" s="229"/>
      <c r="BO86" s="229"/>
      <c r="BP86" s="229"/>
      <c r="BQ86" s="226">
        <v>80</v>
      </c>
      <c r="BR86" s="231"/>
      <c r="BS86" s="982"/>
      <c r="BT86" s="983"/>
      <c r="BU86" s="983"/>
      <c r="BV86" s="983"/>
      <c r="BW86" s="983"/>
      <c r="BX86" s="983"/>
      <c r="BY86" s="983"/>
      <c r="BZ86" s="983"/>
      <c r="CA86" s="983"/>
      <c r="CB86" s="983"/>
      <c r="CC86" s="983"/>
      <c r="CD86" s="983"/>
      <c r="CE86" s="983"/>
      <c r="CF86" s="983"/>
      <c r="CG86" s="992"/>
      <c r="CH86" s="993"/>
      <c r="CI86" s="994"/>
      <c r="CJ86" s="994"/>
      <c r="CK86" s="994"/>
      <c r="CL86" s="995"/>
      <c r="CM86" s="993"/>
      <c r="CN86" s="994"/>
      <c r="CO86" s="994"/>
      <c r="CP86" s="994"/>
      <c r="CQ86" s="995"/>
      <c r="CR86" s="993"/>
      <c r="CS86" s="994"/>
      <c r="CT86" s="994"/>
      <c r="CU86" s="994"/>
      <c r="CV86" s="995"/>
      <c r="CW86" s="993"/>
      <c r="CX86" s="994"/>
      <c r="CY86" s="994"/>
      <c r="CZ86" s="994"/>
      <c r="DA86" s="995"/>
      <c r="DB86" s="993"/>
      <c r="DC86" s="994"/>
      <c r="DD86" s="994"/>
      <c r="DE86" s="994"/>
      <c r="DF86" s="995"/>
      <c r="DG86" s="993"/>
      <c r="DH86" s="994"/>
      <c r="DI86" s="994"/>
      <c r="DJ86" s="994"/>
      <c r="DK86" s="995"/>
      <c r="DL86" s="993"/>
      <c r="DM86" s="994"/>
      <c r="DN86" s="994"/>
      <c r="DO86" s="994"/>
      <c r="DP86" s="995"/>
      <c r="DQ86" s="993"/>
      <c r="DR86" s="994"/>
      <c r="DS86" s="994"/>
      <c r="DT86" s="994"/>
      <c r="DU86" s="995"/>
      <c r="DV86" s="982"/>
      <c r="DW86" s="983"/>
      <c r="DX86" s="983"/>
      <c r="DY86" s="983"/>
      <c r="DZ86" s="984"/>
      <c r="EA86" s="218"/>
    </row>
    <row r="87" spans="1:131" ht="26.25" customHeight="1" x14ac:dyDescent="0.15">
      <c r="A87" s="232">
        <v>20</v>
      </c>
      <c r="B87" s="1001"/>
      <c r="C87" s="1002"/>
      <c r="D87" s="1002"/>
      <c r="E87" s="1002"/>
      <c r="F87" s="1002"/>
      <c r="G87" s="1002"/>
      <c r="H87" s="1002"/>
      <c r="I87" s="1002"/>
      <c r="J87" s="1002"/>
      <c r="K87" s="1002"/>
      <c r="L87" s="1002"/>
      <c r="M87" s="1002"/>
      <c r="N87" s="1002"/>
      <c r="O87" s="1002"/>
      <c r="P87" s="1003"/>
      <c r="Q87" s="1004"/>
      <c r="R87" s="1005"/>
      <c r="S87" s="1005"/>
      <c r="T87" s="1005"/>
      <c r="U87" s="1005"/>
      <c r="V87" s="1005"/>
      <c r="W87" s="1005"/>
      <c r="X87" s="1005"/>
      <c r="Y87" s="1005"/>
      <c r="Z87" s="1005"/>
      <c r="AA87" s="1005"/>
      <c r="AB87" s="1005"/>
      <c r="AC87" s="1005"/>
      <c r="AD87" s="1005"/>
      <c r="AE87" s="1005"/>
      <c r="AF87" s="1005"/>
      <c r="AG87" s="1005"/>
      <c r="AH87" s="1005"/>
      <c r="AI87" s="1005"/>
      <c r="AJ87" s="1005"/>
      <c r="AK87" s="1005"/>
      <c r="AL87" s="1005"/>
      <c r="AM87" s="1005"/>
      <c r="AN87" s="1005"/>
      <c r="AO87" s="1005"/>
      <c r="AP87" s="1005"/>
      <c r="AQ87" s="1005"/>
      <c r="AR87" s="1005"/>
      <c r="AS87" s="1005"/>
      <c r="AT87" s="1005"/>
      <c r="AU87" s="1005"/>
      <c r="AV87" s="1005"/>
      <c r="AW87" s="1005"/>
      <c r="AX87" s="1005"/>
      <c r="AY87" s="1005"/>
      <c r="AZ87" s="1006"/>
      <c r="BA87" s="1006"/>
      <c r="BB87" s="1006"/>
      <c r="BC87" s="1006"/>
      <c r="BD87" s="1007"/>
      <c r="BE87" s="229"/>
      <c r="BF87" s="229"/>
      <c r="BG87" s="229"/>
      <c r="BH87" s="229"/>
      <c r="BI87" s="229"/>
      <c r="BJ87" s="229"/>
      <c r="BK87" s="229"/>
      <c r="BL87" s="229"/>
      <c r="BM87" s="229"/>
      <c r="BN87" s="229"/>
      <c r="BO87" s="229"/>
      <c r="BP87" s="229"/>
      <c r="BQ87" s="226">
        <v>81</v>
      </c>
      <c r="BR87" s="231"/>
      <c r="BS87" s="982"/>
      <c r="BT87" s="983"/>
      <c r="BU87" s="983"/>
      <c r="BV87" s="983"/>
      <c r="BW87" s="983"/>
      <c r="BX87" s="983"/>
      <c r="BY87" s="983"/>
      <c r="BZ87" s="983"/>
      <c r="CA87" s="983"/>
      <c r="CB87" s="983"/>
      <c r="CC87" s="983"/>
      <c r="CD87" s="983"/>
      <c r="CE87" s="983"/>
      <c r="CF87" s="983"/>
      <c r="CG87" s="992"/>
      <c r="CH87" s="993"/>
      <c r="CI87" s="994"/>
      <c r="CJ87" s="994"/>
      <c r="CK87" s="994"/>
      <c r="CL87" s="995"/>
      <c r="CM87" s="993"/>
      <c r="CN87" s="994"/>
      <c r="CO87" s="994"/>
      <c r="CP87" s="994"/>
      <c r="CQ87" s="995"/>
      <c r="CR87" s="993"/>
      <c r="CS87" s="994"/>
      <c r="CT87" s="994"/>
      <c r="CU87" s="994"/>
      <c r="CV87" s="995"/>
      <c r="CW87" s="993"/>
      <c r="CX87" s="994"/>
      <c r="CY87" s="994"/>
      <c r="CZ87" s="994"/>
      <c r="DA87" s="995"/>
      <c r="DB87" s="993"/>
      <c r="DC87" s="994"/>
      <c r="DD87" s="994"/>
      <c r="DE87" s="994"/>
      <c r="DF87" s="995"/>
      <c r="DG87" s="993"/>
      <c r="DH87" s="994"/>
      <c r="DI87" s="994"/>
      <c r="DJ87" s="994"/>
      <c r="DK87" s="995"/>
      <c r="DL87" s="993"/>
      <c r="DM87" s="994"/>
      <c r="DN87" s="994"/>
      <c r="DO87" s="994"/>
      <c r="DP87" s="995"/>
      <c r="DQ87" s="993"/>
      <c r="DR87" s="994"/>
      <c r="DS87" s="994"/>
      <c r="DT87" s="994"/>
      <c r="DU87" s="995"/>
      <c r="DV87" s="982"/>
      <c r="DW87" s="983"/>
      <c r="DX87" s="983"/>
      <c r="DY87" s="983"/>
      <c r="DZ87" s="984"/>
      <c r="EA87" s="218"/>
    </row>
    <row r="88" spans="1:131" ht="26.25" customHeight="1" thickBot="1" x14ac:dyDescent="0.2">
      <c r="A88" s="228" t="s">
        <v>378</v>
      </c>
      <c r="B88" s="974" t="s">
        <v>400</v>
      </c>
      <c r="C88" s="975"/>
      <c r="D88" s="975"/>
      <c r="E88" s="975"/>
      <c r="F88" s="975"/>
      <c r="G88" s="975"/>
      <c r="H88" s="975"/>
      <c r="I88" s="975"/>
      <c r="J88" s="975"/>
      <c r="K88" s="975"/>
      <c r="L88" s="975"/>
      <c r="M88" s="975"/>
      <c r="N88" s="975"/>
      <c r="O88" s="975"/>
      <c r="P88" s="985"/>
      <c r="Q88" s="999"/>
      <c r="R88" s="1000"/>
      <c r="S88" s="1000"/>
      <c r="T88" s="1000"/>
      <c r="U88" s="1000"/>
      <c r="V88" s="1000"/>
      <c r="W88" s="1000"/>
      <c r="X88" s="1000"/>
      <c r="Y88" s="1000"/>
      <c r="Z88" s="1000"/>
      <c r="AA88" s="1000"/>
      <c r="AB88" s="1000"/>
      <c r="AC88" s="1000"/>
      <c r="AD88" s="1000"/>
      <c r="AE88" s="1000"/>
      <c r="AF88" s="996"/>
      <c r="AG88" s="996"/>
      <c r="AH88" s="996"/>
      <c r="AI88" s="996"/>
      <c r="AJ88" s="996"/>
      <c r="AK88" s="1000"/>
      <c r="AL88" s="1000"/>
      <c r="AM88" s="1000"/>
      <c r="AN88" s="1000"/>
      <c r="AO88" s="1000"/>
      <c r="AP88" s="996"/>
      <c r="AQ88" s="996"/>
      <c r="AR88" s="996"/>
      <c r="AS88" s="996"/>
      <c r="AT88" s="996"/>
      <c r="AU88" s="996"/>
      <c r="AV88" s="996"/>
      <c r="AW88" s="996"/>
      <c r="AX88" s="996"/>
      <c r="AY88" s="996"/>
      <c r="AZ88" s="997"/>
      <c r="BA88" s="997"/>
      <c r="BB88" s="997"/>
      <c r="BC88" s="997"/>
      <c r="BD88" s="998"/>
      <c r="BE88" s="229"/>
      <c r="BF88" s="229"/>
      <c r="BG88" s="229"/>
      <c r="BH88" s="229"/>
      <c r="BI88" s="229"/>
      <c r="BJ88" s="229"/>
      <c r="BK88" s="229"/>
      <c r="BL88" s="229"/>
      <c r="BM88" s="229"/>
      <c r="BN88" s="229"/>
      <c r="BO88" s="229"/>
      <c r="BP88" s="229"/>
      <c r="BQ88" s="226">
        <v>82</v>
      </c>
      <c r="BR88" s="231"/>
      <c r="BS88" s="982"/>
      <c r="BT88" s="983"/>
      <c r="BU88" s="983"/>
      <c r="BV88" s="983"/>
      <c r="BW88" s="983"/>
      <c r="BX88" s="983"/>
      <c r="BY88" s="983"/>
      <c r="BZ88" s="983"/>
      <c r="CA88" s="983"/>
      <c r="CB88" s="983"/>
      <c r="CC88" s="983"/>
      <c r="CD88" s="983"/>
      <c r="CE88" s="983"/>
      <c r="CF88" s="983"/>
      <c r="CG88" s="992"/>
      <c r="CH88" s="993"/>
      <c r="CI88" s="994"/>
      <c r="CJ88" s="994"/>
      <c r="CK88" s="994"/>
      <c r="CL88" s="995"/>
      <c r="CM88" s="993"/>
      <c r="CN88" s="994"/>
      <c r="CO88" s="994"/>
      <c r="CP88" s="994"/>
      <c r="CQ88" s="995"/>
      <c r="CR88" s="993"/>
      <c r="CS88" s="994"/>
      <c r="CT88" s="994"/>
      <c r="CU88" s="994"/>
      <c r="CV88" s="995"/>
      <c r="CW88" s="993"/>
      <c r="CX88" s="994"/>
      <c r="CY88" s="994"/>
      <c r="CZ88" s="994"/>
      <c r="DA88" s="995"/>
      <c r="DB88" s="993"/>
      <c r="DC88" s="994"/>
      <c r="DD88" s="994"/>
      <c r="DE88" s="994"/>
      <c r="DF88" s="995"/>
      <c r="DG88" s="993"/>
      <c r="DH88" s="994"/>
      <c r="DI88" s="994"/>
      <c r="DJ88" s="994"/>
      <c r="DK88" s="995"/>
      <c r="DL88" s="993"/>
      <c r="DM88" s="994"/>
      <c r="DN88" s="994"/>
      <c r="DO88" s="994"/>
      <c r="DP88" s="995"/>
      <c r="DQ88" s="993"/>
      <c r="DR88" s="994"/>
      <c r="DS88" s="994"/>
      <c r="DT88" s="994"/>
      <c r="DU88" s="995"/>
      <c r="DV88" s="982"/>
      <c r="DW88" s="983"/>
      <c r="DX88" s="983"/>
      <c r="DY88" s="983"/>
      <c r="DZ88" s="984"/>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2"/>
      <c r="BT89" s="983"/>
      <c r="BU89" s="983"/>
      <c r="BV89" s="983"/>
      <c r="BW89" s="983"/>
      <c r="BX89" s="983"/>
      <c r="BY89" s="983"/>
      <c r="BZ89" s="983"/>
      <c r="CA89" s="983"/>
      <c r="CB89" s="983"/>
      <c r="CC89" s="983"/>
      <c r="CD89" s="983"/>
      <c r="CE89" s="983"/>
      <c r="CF89" s="983"/>
      <c r="CG89" s="992"/>
      <c r="CH89" s="993"/>
      <c r="CI89" s="994"/>
      <c r="CJ89" s="994"/>
      <c r="CK89" s="994"/>
      <c r="CL89" s="995"/>
      <c r="CM89" s="993"/>
      <c r="CN89" s="994"/>
      <c r="CO89" s="994"/>
      <c r="CP89" s="994"/>
      <c r="CQ89" s="995"/>
      <c r="CR89" s="993"/>
      <c r="CS89" s="994"/>
      <c r="CT89" s="994"/>
      <c r="CU89" s="994"/>
      <c r="CV89" s="995"/>
      <c r="CW89" s="993"/>
      <c r="CX89" s="994"/>
      <c r="CY89" s="994"/>
      <c r="CZ89" s="994"/>
      <c r="DA89" s="995"/>
      <c r="DB89" s="993"/>
      <c r="DC89" s="994"/>
      <c r="DD89" s="994"/>
      <c r="DE89" s="994"/>
      <c r="DF89" s="995"/>
      <c r="DG89" s="993"/>
      <c r="DH89" s="994"/>
      <c r="DI89" s="994"/>
      <c r="DJ89" s="994"/>
      <c r="DK89" s="995"/>
      <c r="DL89" s="993"/>
      <c r="DM89" s="994"/>
      <c r="DN89" s="994"/>
      <c r="DO89" s="994"/>
      <c r="DP89" s="995"/>
      <c r="DQ89" s="993"/>
      <c r="DR89" s="994"/>
      <c r="DS89" s="994"/>
      <c r="DT89" s="994"/>
      <c r="DU89" s="995"/>
      <c r="DV89" s="982"/>
      <c r="DW89" s="983"/>
      <c r="DX89" s="983"/>
      <c r="DY89" s="983"/>
      <c r="DZ89" s="984"/>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2"/>
      <c r="BT90" s="983"/>
      <c r="BU90" s="983"/>
      <c r="BV90" s="983"/>
      <c r="BW90" s="983"/>
      <c r="BX90" s="983"/>
      <c r="BY90" s="983"/>
      <c r="BZ90" s="983"/>
      <c r="CA90" s="983"/>
      <c r="CB90" s="983"/>
      <c r="CC90" s="983"/>
      <c r="CD90" s="983"/>
      <c r="CE90" s="983"/>
      <c r="CF90" s="983"/>
      <c r="CG90" s="992"/>
      <c r="CH90" s="993"/>
      <c r="CI90" s="994"/>
      <c r="CJ90" s="994"/>
      <c r="CK90" s="994"/>
      <c r="CL90" s="995"/>
      <c r="CM90" s="993"/>
      <c r="CN90" s="994"/>
      <c r="CO90" s="994"/>
      <c r="CP90" s="994"/>
      <c r="CQ90" s="995"/>
      <c r="CR90" s="993"/>
      <c r="CS90" s="994"/>
      <c r="CT90" s="994"/>
      <c r="CU90" s="994"/>
      <c r="CV90" s="995"/>
      <c r="CW90" s="993"/>
      <c r="CX90" s="994"/>
      <c r="CY90" s="994"/>
      <c r="CZ90" s="994"/>
      <c r="DA90" s="995"/>
      <c r="DB90" s="993"/>
      <c r="DC90" s="994"/>
      <c r="DD90" s="994"/>
      <c r="DE90" s="994"/>
      <c r="DF90" s="995"/>
      <c r="DG90" s="993"/>
      <c r="DH90" s="994"/>
      <c r="DI90" s="994"/>
      <c r="DJ90" s="994"/>
      <c r="DK90" s="995"/>
      <c r="DL90" s="993"/>
      <c r="DM90" s="994"/>
      <c r="DN90" s="994"/>
      <c r="DO90" s="994"/>
      <c r="DP90" s="995"/>
      <c r="DQ90" s="993"/>
      <c r="DR90" s="994"/>
      <c r="DS90" s="994"/>
      <c r="DT90" s="994"/>
      <c r="DU90" s="995"/>
      <c r="DV90" s="982"/>
      <c r="DW90" s="983"/>
      <c r="DX90" s="983"/>
      <c r="DY90" s="983"/>
      <c r="DZ90" s="984"/>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2"/>
      <c r="BT91" s="983"/>
      <c r="BU91" s="983"/>
      <c r="BV91" s="983"/>
      <c r="BW91" s="983"/>
      <c r="BX91" s="983"/>
      <c r="BY91" s="983"/>
      <c r="BZ91" s="983"/>
      <c r="CA91" s="983"/>
      <c r="CB91" s="983"/>
      <c r="CC91" s="983"/>
      <c r="CD91" s="983"/>
      <c r="CE91" s="983"/>
      <c r="CF91" s="983"/>
      <c r="CG91" s="992"/>
      <c r="CH91" s="993"/>
      <c r="CI91" s="994"/>
      <c r="CJ91" s="994"/>
      <c r="CK91" s="994"/>
      <c r="CL91" s="995"/>
      <c r="CM91" s="993"/>
      <c r="CN91" s="994"/>
      <c r="CO91" s="994"/>
      <c r="CP91" s="994"/>
      <c r="CQ91" s="995"/>
      <c r="CR91" s="993"/>
      <c r="CS91" s="994"/>
      <c r="CT91" s="994"/>
      <c r="CU91" s="994"/>
      <c r="CV91" s="995"/>
      <c r="CW91" s="993"/>
      <c r="CX91" s="994"/>
      <c r="CY91" s="994"/>
      <c r="CZ91" s="994"/>
      <c r="DA91" s="995"/>
      <c r="DB91" s="993"/>
      <c r="DC91" s="994"/>
      <c r="DD91" s="994"/>
      <c r="DE91" s="994"/>
      <c r="DF91" s="995"/>
      <c r="DG91" s="993"/>
      <c r="DH91" s="994"/>
      <c r="DI91" s="994"/>
      <c r="DJ91" s="994"/>
      <c r="DK91" s="995"/>
      <c r="DL91" s="993"/>
      <c r="DM91" s="994"/>
      <c r="DN91" s="994"/>
      <c r="DO91" s="994"/>
      <c r="DP91" s="995"/>
      <c r="DQ91" s="993"/>
      <c r="DR91" s="994"/>
      <c r="DS91" s="994"/>
      <c r="DT91" s="994"/>
      <c r="DU91" s="995"/>
      <c r="DV91" s="982"/>
      <c r="DW91" s="983"/>
      <c r="DX91" s="983"/>
      <c r="DY91" s="983"/>
      <c r="DZ91" s="984"/>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2"/>
      <c r="BT92" s="983"/>
      <c r="BU92" s="983"/>
      <c r="BV92" s="983"/>
      <c r="BW92" s="983"/>
      <c r="BX92" s="983"/>
      <c r="BY92" s="983"/>
      <c r="BZ92" s="983"/>
      <c r="CA92" s="983"/>
      <c r="CB92" s="983"/>
      <c r="CC92" s="983"/>
      <c r="CD92" s="983"/>
      <c r="CE92" s="983"/>
      <c r="CF92" s="983"/>
      <c r="CG92" s="992"/>
      <c r="CH92" s="993"/>
      <c r="CI92" s="994"/>
      <c r="CJ92" s="994"/>
      <c r="CK92" s="994"/>
      <c r="CL92" s="995"/>
      <c r="CM92" s="993"/>
      <c r="CN92" s="994"/>
      <c r="CO92" s="994"/>
      <c r="CP92" s="994"/>
      <c r="CQ92" s="995"/>
      <c r="CR92" s="993"/>
      <c r="CS92" s="994"/>
      <c r="CT92" s="994"/>
      <c r="CU92" s="994"/>
      <c r="CV92" s="995"/>
      <c r="CW92" s="993"/>
      <c r="CX92" s="994"/>
      <c r="CY92" s="994"/>
      <c r="CZ92" s="994"/>
      <c r="DA92" s="995"/>
      <c r="DB92" s="993"/>
      <c r="DC92" s="994"/>
      <c r="DD92" s="994"/>
      <c r="DE92" s="994"/>
      <c r="DF92" s="995"/>
      <c r="DG92" s="993"/>
      <c r="DH92" s="994"/>
      <c r="DI92" s="994"/>
      <c r="DJ92" s="994"/>
      <c r="DK92" s="995"/>
      <c r="DL92" s="993"/>
      <c r="DM92" s="994"/>
      <c r="DN92" s="994"/>
      <c r="DO92" s="994"/>
      <c r="DP92" s="995"/>
      <c r="DQ92" s="993"/>
      <c r="DR92" s="994"/>
      <c r="DS92" s="994"/>
      <c r="DT92" s="994"/>
      <c r="DU92" s="995"/>
      <c r="DV92" s="982"/>
      <c r="DW92" s="983"/>
      <c r="DX92" s="983"/>
      <c r="DY92" s="983"/>
      <c r="DZ92" s="984"/>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2"/>
      <c r="BT93" s="983"/>
      <c r="BU93" s="983"/>
      <c r="BV93" s="983"/>
      <c r="BW93" s="983"/>
      <c r="BX93" s="983"/>
      <c r="BY93" s="983"/>
      <c r="BZ93" s="983"/>
      <c r="CA93" s="983"/>
      <c r="CB93" s="983"/>
      <c r="CC93" s="983"/>
      <c r="CD93" s="983"/>
      <c r="CE93" s="983"/>
      <c r="CF93" s="983"/>
      <c r="CG93" s="992"/>
      <c r="CH93" s="993"/>
      <c r="CI93" s="994"/>
      <c r="CJ93" s="994"/>
      <c r="CK93" s="994"/>
      <c r="CL93" s="995"/>
      <c r="CM93" s="993"/>
      <c r="CN93" s="994"/>
      <c r="CO93" s="994"/>
      <c r="CP93" s="994"/>
      <c r="CQ93" s="995"/>
      <c r="CR93" s="993"/>
      <c r="CS93" s="994"/>
      <c r="CT93" s="994"/>
      <c r="CU93" s="994"/>
      <c r="CV93" s="995"/>
      <c r="CW93" s="993"/>
      <c r="CX93" s="994"/>
      <c r="CY93" s="994"/>
      <c r="CZ93" s="994"/>
      <c r="DA93" s="995"/>
      <c r="DB93" s="993"/>
      <c r="DC93" s="994"/>
      <c r="DD93" s="994"/>
      <c r="DE93" s="994"/>
      <c r="DF93" s="995"/>
      <c r="DG93" s="993"/>
      <c r="DH93" s="994"/>
      <c r="DI93" s="994"/>
      <c r="DJ93" s="994"/>
      <c r="DK93" s="995"/>
      <c r="DL93" s="993"/>
      <c r="DM93" s="994"/>
      <c r="DN93" s="994"/>
      <c r="DO93" s="994"/>
      <c r="DP93" s="995"/>
      <c r="DQ93" s="993"/>
      <c r="DR93" s="994"/>
      <c r="DS93" s="994"/>
      <c r="DT93" s="994"/>
      <c r="DU93" s="995"/>
      <c r="DV93" s="982"/>
      <c r="DW93" s="983"/>
      <c r="DX93" s="983"/>
      <c r="DY93" s="983"/>
      <c r="DZ93" s="984"/>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2"/>
      <c r="BT94" s="983"/>
      <c r="BU94" s="983"/>
      <c r="BV94" s="983"/>
      <c r="BW94" s="983"/>
      <c r="BX94" s="983"/>
      <c r="BY94" s="983"/>
      <c r="BZ94" s="983"/>
      <c r="CA94" s="983"/>
      <c r="CB94" s="983"/>
      <c r="CC94" s="983"/>
      <c r="CD94" s="983"/>
      <c r="CE94" s="983"/>
      <c r="CF94" s="983"/>
      <c r="CG94" s="992"/>
      <c r="CH94" s="993"/>
      <c r="CI94" s="994"/>
      <c r="CJ94" s="994"/>
      <c r="CK94" s="994"/>
      <c r="CL94" s="995"/>
      <c r="CM94" s="993"/>
      <c r="CN94" s="994"/>
      <c r="CO94" s="994"/>
      <c r="CP94" s="994"/>
      <c r="CQ94" s="995"/>
      <c r="CR94" s="993"/>
      <c r="CS94" s="994"/>
      <c r="CT94" s="994"/>
      <c r="CU94" s="994"/>
      <c r="CV94" s="995"/>
      <c r="CW94" s="993"/>
      <c r="CX94" s="994"/>
      <c r="CY94" s="994"/>
      <c r="CZ94" s="994"/>
      <c r="DA94" s="995"/>
      <c r="DB94" s="993"/>
      <c r="DC94" s="994"/>
      <c r="DD94" s="994"/>
      <c r="DE94" s="994"/>
      <c r="DF94" s="995"/>
      <c r="DG94" s="993"/>
      <c r="DH94" s="994"/>
      <c r="DI94" s="994"/>
      <c r="DJ94" s="994"/>
      <c r="DK94" s="995"/>
      <c r="DL94" s="993"/>
      <c r="DM94" s="994"/>
      <c r="DN94" s="994"/>
      <c r="DO94" s="994"/>
      <c r="DP94" s="995"/>
      <c r="DQ94" s="993"/>
      <c r="DR94" s="994"/>
      <c r="DS94" s="994"/>
      <c r="DT94" s="994"/>
      <c r="DU94" s="995"/>
      <c r="DV94" s="982"/>
      <c r="DW94" s="983"/>
      <c r="DX94" s="983"/>
      <c r="DY94" s="983"/>
      <c r="DZ94" s="984"/>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2"/>
      <c r="BT95" s="983"/>
      <c r="BU95" s="983"/>
      <c r="BV95" s="983"/>
      <c r="BW95" s="983"/>
      <c r="BX95" s="983"/>
      <c r="BY95" s="983"/>
      <c r="BZ95" s="983"/>
      <c r="CA95" s="983"/>
      <c r="CB95" s="983"/>
      <c r="CC95" s="983"/>
      <c r="CD95" s="983"/>
      <c r="CE95" s="983"/>
      <c r="CF95" s="983"/>
      <c r="CG95" s="992"/>
      <c r="CH95" s="993"/>
      <c r="CI95" s="994"/>
      <c r="CJ95" s="994"/>
      <c r="CK95" s="994"/>
      <c r="CL95" s="995"/>
      <c r="CM95" s="993"/>
      <c r="CN95" s="994"/>
      <c r="CO95" s="994"/>
      <c r="CP95" s="994"/>
      <c r="CQ95" s="995"/>
      <c r="CR95" s="993"/>
      <c r="CS95" s="994"/>
      <c r="CT95" s="994"/>
      <c r="CU95" s="994"/>
      <c r="CV95" s="995"/>
      <c r="CW95" s="993"/>
      <c r="CX95" s="994"/>
      <c r="CY95" s="994"/>
      <c r="CZ95" s="994"/>
      <c r="DA95" s="995"/>
      <c r="DB95" s="993"/>
      <c r="DC95" s="994"/>
      <c r="DD95" s="994"/>
      <c r="DE95" s="994"/>
      <c r="DF95" s="995"/>
      <c r="DG95" s="993"/>
      <c r="DH95" s="994"/>
      <c r="DI95" s="994"/>
      <c r="DJ95" s="994"/>
      <c r="DK95" s="995"/>
      <c r="DL95" s="993"/>
      <c r="DM95" s="994"/>
      <c r="DN95" s="994"/>
      <c r="DO95" s="994"/>
      <c r="DP95" s="995"/>
      <c r="DQ95" s="993"/>
      <c r="DR95" s="994"/>
      <c r="DS95" s="994"/>
      <c r="DT95" s="994"/>
      <c r="DU95" s="995"/>
      <c r="DV95" s="982"/>
      <c r="DW95" s="983"/>
      <c r="DX95" s="983"/>
      <c r="DY95" s="983"/>
      <c r="DZ95" s="984"/>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2"/>
      <c r="BT96" s="983"/>
      <c r="BU96" s="983"/>
      <c r="BV96" s="983"/>
      <c r="BW96" s="983"/>
      <c r="BX96" s="983"/>
      <c r="BY96" s="983"/>
      <c r="BZ96" s="983"/>
      <c r="CA96" s="983"/>
      <c r="CB96" s="983"/>
      <c r="CC96" s="983"/>
      <c r="CD96" s="983"/>
      <c r="CE96" s="983"/>
      <c r="CF96" s="983"/>
      <c r="CG96" s="992"/>
      <c r="CH96" s="993"/>
      <c r="CI96" s="994"/>
      <c r="CJ96" s="994"/>
      <c r="CK96" s="994"/>
      <c r="CL96" s="995"/>
      <c r="CM96" s="993"/>
      <c r="CN96" s="994"/>
      <c r="CO96" s="994"/>
      <c r="CP96" s="994"/>
      <c r="CQ96" s="995"/>
      <c r="CR96" s="993"/>
      <c r="CS96" s="994"/>
      <c r="CT96" s="994"/>
      <c r="CU96" s="994"/>
      <c r="CV96" s="995"/>
      <c r="CW96" s="993"/>
      <c r="CX96" s="994"/>
      <c r="CY96" s="994"/>
      <c r="CZ96" s="994"/>
      <c r="DA96" s="995"/>
      <c r="DB96" s="993"/>
      <c r="DC96" s="994"/>
      <c r="DD96" s="994"/>
      <c r="DE96" s="994"/>
      <c r="DF96" s="995"/>
      <c r="DG96" s="993"/>
      <c r="DH96" s="994"/>
      <c r="DI96" s="994"/>
      <c r="DJ96" s="994"/>
      <c r="DK96" s="995"/>
      <c r="DL96" s="993"/>
      <c r="DM96" s="994"/>
      <c r="DN96" s="994"/>
      <c r="DO96" s="994"/>
      <c r="DP96" s="995"/>
      <c r="DQ96" s="993"/>
      <c r="DR96" s="994"/>
      <c r="DS96" s="994"/>
      <c r="DT96" s="994"/>
      <c r="DU96" s="995"/>
      <c r="DV96" s="982"/>
      <c r="DW96" s="983"/>
      <c r="DX96" s="983"/>
      <c r="DY96" s="983"/>
      <c r="DZ96" s="984"/>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2"/>
      <c r="BT97" s="983"/>
      <c r="BU97" s="983"/>
      <c r="BV97" s="983"/>
      <c r="BW97" s="983"/>
      <c r="BX97" s="983"/>
      <c r="BY97" s="983"/>
      <c r="BZ97" s="983"/>
      <c r="CA97" s="983"/>
      <c r="CB97" s="983"/>
      <c r="CC97" s="983"/>
      <c r="CD97" s="983"/>
      <c r="CE97" s="983"/>
      <c r="CF97" s="983"/>
      <c r="CG97" s="992"/>
      <c r="CH97" s="993"/>
      <c r="CI97" s="994"/>
      <c r="CJ97" s="994"/>
      <c r="CK97" s="994"/>
      <c r="CL97" s="995"/>
      <c r="CM97" s="993"/>
      <c r="CN97" s="994"/>
      <c r="CO97" s="994"/>
      <c r="CP97" s="994"/>
      <c r="CQ97" s="995"/>
      <c r="CR97" s="993"/>
      <c r="CS97" s="994"/>
      <c r="CT97" s="994"/>
      <c r="CU97" s="994"/>
      <c r="CV97" s="995"/>
      <c r="CW97" s="993"/>
      <c r="CX97" s="994"/>
      <c r="CY97" s="994"/>
      <c r="CZ97" s="994"/>
      <c r="DA97" s="995"/>
      <c r="DB97" s="993"/>
      <c r="DC97" s="994"/>
      <c r="DD97" s="994"/>
      <c r="DE97" s="994"/>
      <c r="DF97" s="995"/>
      <c r="DG97" s="993"/>
      <c r="DH97" s="994"/>
      <c r="DI97" s="994"/>
      <c r="DJ97" s="994"/>
      <c r="DK97" s="995"/>
      <c r="DL97" s="993"/>
      <c r="DM97" s="994"/>
      <c r="DN97" s="994"/>
      <c r="DO97" s="994"/>
      <c r="DP97" s="995"/>
      <c r="DQ97" s="993"/>
      <c r="DR97" s="994"/>
      <c r="DS97" s="994"/>
      <c r="DT97" s="994"/>
      <c r="DU97" s="995"/>
      <c r="DV97" s="982"/>
      <c r="DW97" s="983"/>
      <c r="DX97" s="983"/>
      <c r="DY97" s="983"/>
      <c r="DZ97" s="984"/>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2"/>
      <c r="BT98" s="983"/>
      <c r="BU98" s="983"/>
      <c r="BV98" s="983"/>
      <c r="BW98" s="983"/>
      <c r="BX98" s="983"/>
      <c r="BY98" s="983"/>
      <c r="BZ98" s="983"/>
      <c r="CA98" s="983"/>
      <c r="CB98" s="983"/>
      <c r="CC98" s="983"/>
      <c r="CD98" s="983"/>
      <c r="CE98" s="983"/>
      <c r="CF98" s="983"/>
      <c r="CG98" s="992"/>
      <c r="CH98" s="993"/>
      <c r="CI98" s="994"/>
      <c r="CJ98" s="994"/>
      <c r="CK98" s="994"/>
      <c r="CL98" s="995"/>
      <c r="CM98" s="993"/>
      <c r="CN98" s="994"/>
      <c r="CO98" s="994"/>
      <c r="CP98" s="994"/>
      <c r="CQ98" s="995"/>
      <c r="CR98" s="993"/>
      <c r="CS98" s="994"/>
      <c r="CT98" s="994"/>
      <c r="CU98" s="994"/>
      <c r="CV98" s="995"/>
      <c r="CW98" s="993"/>
      <c r="CX98" s="994"/>
      <c r="CY98" s="994"/>
      <c r="CZ98" s="994"/>
      <c r="DA98" s="995"/>
      <c r="DB98" s="993"/>
      <c r="DC98" s="994"/>
      <c r="DD98" s="994"/>
      <c r="DE98" s="994"/>
      <c r="DF98" s="995"/>
      <c r="DG98" s="993"/>
      <c r="DH98" s="994"/>
      <c r="DI98" s="994"/>
      <c r="DJ98" s="994"/>
      <c r="DK98" s="995"/>
      <c r="DL98" s="993"/>
      <c r="DM98" s="994"/>
      <c r="DN98" s="994"/>
      <c r="DO98" s="994"/>
      <c r="DP98" s="995"/>
      <c r="DQ98" s="993"/>
      <c r="DR98" s="994"/>
      <c r="DS98" s="994"/>
      <c r="DT98" s="994"/>
      <c r="DU98" s="995"/>
      <c r="DV98" s="982"/>
      <c r="DW98" s="983"/>
      <c r="DX98" s="983"/>
      <c r="DY98" s="983"/>
      <c r="DZ98" s="984"/>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2"/>
      <c r="BT99" s="983"/>
      <c r="BU99" s="983"/>
      <c r="BV99" s="983"/>
      <c r="BW99" s="983"/>
      <c r="BX99" s="983"/>
      <c r="BY99" s="983"/>
      <c r="BZ99" s="983"/>
      <c r="CA99" s="983"/>
      <c r="CB99" s="983"/>
      <c r="CC99" s="983"/>
      <c r="CD99" s="983"/>
      <c r="CE99" s="983"/>
      <c r="CF99" s="983"/>
      <c r="CG99" s="992"/>
      <c r="CH99" s="993"/>
      <c r="CI99" s="994"/>
      <c r="CJ99" s="994"/>
      <c r="CK99" s="994"/>
      <c r="CL99" s="995"/>
      <c r="CM99" s="993"/>
      <c r="CN99" s="994"/>
      <c r="CO99" s="994"/>
      <c r="CP99" s="994"/>
      <c r="CQ99" s="995"/>
      <c r="CR99" s="993"/>
      <c r="CS99" s="994"/>
      <c r="CT99" s="994"/>
      <c r="CU99" s="994"/>
      <c r="CV99" s="995"/>
      <c r="CW99" s="993"/>
      <c r="CX99" s="994"/>
      <c r="CY99" s="994"/>
      <c r="CZ99" s="994"/>
      <c r="DA99" s="995"/>
      <c r="DB99" s="993"/>
      <c r="DC99" s="994"/>
      <c r="DD99" s="994"/>
      <c r="DE99" s="994"/>
      <c r="DF99" s="995"/>
      <c r="DG99" s="993"/>
      <c r="DH99" s="994"/>
      <c r="DI99" s="994"/>
      <c r="DJ99" s="994"/>
      <c r="DK99" s="995"/>
      <c r="DL99" s="993"/>
      <c r="DM99" s="994"/>
      <c r="DN99" s="994"/>
      <c r="DO99" s="994"/>
      <c r="DP99" s="995"/>
      <c r="DQ99" s="993"/>
      <c r="DR99" s="994"/>
      <c r="DS99" s="994"/>
      <c r="DT99" s="994"/>
      <c r="DU99" s="995"/>
      <c r="DV99" s="982"/>
      <c r="DW99" s="983"/>
      <c r="DX99" s="983"/>
      <c r="DY99" s="983"/>
      <c r="DZ99" s="984"/>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2"/>
      <c r="BT100" s="983"/>
      <c r="BU100" s="983"/>
      <c r="BV100" s="983"/>
      <c r="BW100" s="983"/>
      <c r="BX100" s="983"/>
      <c r="BY100" s="983"/>
      <c r="BZ100" s="983"/>
      <c r="CA100" s="983"/>
      <c r="CB100" s="983"/>
      <c r="CC100" s="983"/>
      <c r="CD100" s="983"/>
      <c r="CE100" s="983"/>
      <c r="CF100" s="983"/>
      <c r="CG100" s="992"/>
      <c r="CH100" s="993"/>
      <c r="CI100" s="994"/>
      <c r="CJ100" s="994"/>
      <c r="CK100" s="994"/>
      <c r="CL100" s="995"/>
      <c r="CM100" s="993"/>
      <c r="CN100" s="994"/>
      <c r="CO100" s="994"/>
      <c r="CP100" s="994"/>
      <c r="CQ100" s="995"/>
      <c r="CR100" s="993"/>
      <c r="CS100" s="994"/>
      <c r="CT100" s="994"/>
      <c r="CU100" s="994"/>
      <c r="CV100" s="995"/>
      <c r="CW100" s="993"/>
      <c r="CX100" s="994"/>
      <c r="CY100" s="994"/>
      <c r="CZ100" s="994"/>
      <c r="DA100" s="995"/>
      <c r="DB100" s="993"/>
      <c r="DC100" s="994"/>
      <c r="DD100" s="994"/>
      <c r="DE100" s="994"/>
      <c r="DF100" s="995"/>
      <c r="DG100" s="993"/>
      <c r="DH100" s="994"/>
      <c r="DI100" s="994"/>
      <c r="DJ100" s="994"/>
      <c r="DK100" s="995"/>
      <c r="DL100" s="993"/>
      <c r="DM100" s="994"/>
      <c r="DN100" s="994"/>
      <c r="DO100" s="994"/>
      <c r="DP100" s="995"/>
      <c r="DQ100" s="993"/>
      <c r="DR100" s="994"/>
      <c r="DS100" s="994"/>
      <c r="DT100" s="994"/>
      <c r="DU100" s="995"/>
      <c r="DV100" s="982"/>
      <c r="DW100" s="983"/>
      <c r="DX100" s="983"/>
      <c r="DY100" s="983"/>
      <c r="DZ100" s="984"/>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2"/>
      <c r="BT101" s="983"/>
      <c r="BU101" s="983"/>
      <c r="BV101" s="983"/>
      <c r="BW101" s="983"/>
      <c r="BX101" s="983"/>
      <c r="BY101" s="983"/>
      <c r="BZ101" s="983"/>
      <c r="CA101" s="983"/>
      <c r="CB101" s="983"/>
      <c r="CC101" s="983"/>
      <c r="CD101" s="983"/>
      <c r="CE101" s="983"/>
      <c r="CF101" s="983"/>
      <c r="CG101" s="992"/>
      <c r="CH101" s="993"/>
      <c r="CI101" s="994"/>
      <c r="CJ101" s="994"/>
      <c r="CK101" s="994"/>
      <c r="CL101" s="995"/>
      <c r="CM101" s="993"/>
      <c r="CN101" s="994"/>
      <c r="CO101" s="994"/>
      <c r="CP101" s="994"/>
      <c r="CQ101" s="995"/>
      <c r="CR101" s="993"/>
      <c r="CS101" s="994"/>
      <c r="CT101" s="994"/>
      <c r="CU101" s="994"/>
      <c r="CV101" s="995"/>
      <c r="CW101" s="993"/>
      <c r="CX101" s="994"/>
      <c r="CY101" s="994"/>
      <c r="CZ101" s="994"/>
      <c r="DA101" s="995"/>
      <c r="DB101" s="993"/>
      <c r="DC101" s="994"/>
      <c r="DD101" s="994"/>
      <c r="DE101" s="994"/>
      <c r="DF101" s="995"/>
      <c r="DG101" s="993"/>
      <c r="DH101" s="994"/>
      <c r="DI101" s="994"/>
      <c r="DJ101" s="994"/>
      <c r="DK101" s="995"/>
      <c r="DL101" s="993"/>
      <c r="DM101" s="994"/>
      <c r="DN101" s="994"/>
      <c r="DO101" s="994"/>
      <c r="DP101" s="995"/>
      <c r="DQ101" s="993"/>
      <c r="DR101" s="994"/>
      <c r="DS101" s="994"/>
      <c r="DT101" s="994"/>
      <c r="DU101" s="995"/>
      <c r="DV101" s="982"/>
      <c r="DW101" s="983"/>
      <c r="DX101" s="983"/>
      <c r="DY101" s="983"/>
      <c r="DZ101" s="984"/>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4" t="s">
        <v>401</v>
      </c>
      <c r="BS102" s="975"/>
      <c r="BT102" s="975"/>
      <c r="BU102" s="975"/>
      <c r="BV102" s="975"/>
      <c r="BW102" s="975"/>
      <c r="BX102" s="975"/>
      <c r="BY102" s="975"/>
      <c r="BZ102" s="975"/>
      <c r="CA102" s="975"/>
      <c r="CB102" s="975"/>
      <c r="CC102" s="975"/>
      <c r="CD102" s="975"/>
      <c r="CE102" s="975"/>
      <c r="CF102" s="975"/>
      <c r="CG102" s="985"/>
      <c r="CH102" s="986"/>
      <c r="CI102" s="987"/>
      <c r="CJ102" s="987"/>
      <c r="CK102" s="987"/>
      <c r="CL102" s="988"/>
      <c r="CM102" s="986"/>
      <c r="CN102" s="987"/>
      <c r="CO102" s="987"/>
      <c r="CP102" s="987"/>
      <c r="CQ102" s="988"/>
      <c r="CR102" s="989"/>
      <c r="CS102" s="990"/>
      <c r="CT102" s="990"/>
      <c r="CU102" s="990"/>
      <c r="CV102" s="991"/>
      <c r="CW102" s="989"/>
      <c r="CX102" s="990"/>
      <c r="CY102" s="990"/>
      <c r="CZ102" s="990"/>
      <c r="DA102" s="991"/>
      <c r="DB102" s="989"/>
      <c r="DC102" s="990"/>
      <c r="DD102" s="990"/>
      <c r="DE102" s="990"/>
      <c r="DF102" s="991"/>
      <c r="DG102" s="989"/>
      <c r="DH102" s="990"/>
      <c r="DI102" s="990"/>
      <c r="DJ102" s="990"/>
      <c r="DK102" s="991"/>
      <c r="DL102" s="989"/>
      <c r="DM102" s="990"/>
      <c r="DN102" s="990"/>
      <c r="DO102" s="990"/>
      <c r="DP102" s="991"/>
      <c r="DQ102" s="989"/>
      <c r="DR102" s="990"/>
      <c r="DS102" s="990"/>
      <c r="DT102" s="990"/>
      <c r="DU102" s="991"/>
      <c r="DV102" s="974"/>
      <c r="DW102" s="975"/>
      <c r="DX102" s="975"/>
      <c r="DY102" s="975"/>
      <c r="DZ102" s="976"/>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7" t="s">
        <v>402</v>
      </c>
      <c r="BR103" s="977"/>
      <c r="BS103" s="977"/>
      <c r="BT103" s="977"/>
      <c r="BU103" s="977"/>
      <c r="BV103" s="977"/>
      <c r="BW103" s="977"/>
      <c r="BX103" s="977"/>
      <c r="BY103" s="977"/>
      <c r="BZ103" s="977"/>
      <c r="CA103" s="977"/>
      <c r="CB103" s="977"/>
      <c r="CC103" s="977"/>
      <c r="CD103" s="977"/>
      <c r="CE103" s="977"/>
      <c r="CF103" s="977"/>
      <c r="CG103" s="977"/>
      <c r="CH103" s="977"/>
      <c r="CI103" s="977"/>
      <c r="CJ103" s="977"/>
      <c r="CK103" s="977"/>
      <c r="CL103" s="977"/>
      <c r="CM103" s="977"/>
      <c r="CN103" s="977"/>
      <c r="CO103" s="977"/>
      <c r="CP103" s="977"/>
      <c r="CQ103" s="977"/>
      <c r="CR103" s="977"/>
      <c r="CS103" s="977"/>
      <c r="CT103" s="977"/>
      <c r="CU103" s="977"/>
      <c r="CV103" s="977"/>
      <c r="CW103" s="977"/>
      <c r="CX103" s="977"/>
      <c r="CY103" s="977"/>
      <c r="CZ103" s="977"/>
      <c r="DA103" s="977"/>
      <c r="DB103" s="977"/>
      <c r="DC103" s="977"/>
      <c r="DD103" s="977"/>
      <c r="DE103" s="977"/>
      <c r="DF103" s="977"/>
      <c r="DG103" s="977"/>
      <c r="DH103" s="977"/>
      <c r="DI103" s="977"/>
      <c r="DJ103" s="977"/>
      <c r="DK103" s="977"/>
      <c r="DL103" s="977"/>
      <c r="DM103" s="977"/>
      <c r="DN103" s="977"/>
      <c r="DO103" s="977"/>
      <c r="DP103" s="977"/>
      <c r="DQ103" s="977"/>
      <c r="DR103" s="977"/>
      <c r="DS103" s="977"/>
      <c r="DT103" s="977"/>
      <c r="DU103" s="977"/>
      <c r="DV103" s="977"/>
      <c r="DW103" s="977"/>
      <c r="DX103" s="977"/>
      <c r="DY103" s="977"/>
      <c r="DZ103" s="977"/>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8" t="s">
        <v>403</v>
      </c>
      <c r="BR104" s="978"/>
      <c r="BS104" s="978"/>
      <c r="BT104" s="978"/>
      <c r="BU104" s="978"/>
      <c r="BV104" s="978"/>
      <c r="BW104" s="978"/>
      <c r="BX104" s="978"/>
      <c r="BY104" s="978"/>
      <c r="BZ104" s="978"/>
      <c r="CA104" s="978"/>
      <c r="CB104" s="978"/>
      <c r="CC104" s="978"/>
      <c r="CD104" s="978"/>
      <c r="CE104" s="978"/>
      <c r="CF104" s="978"/>
      <c r="CG104" s="978"/>
      <c r="CH104" s="978"/>
      <c r="CI104" s="978"/>
      <c r="CJ104" s="978"/>
      <c r="CK104" s="978"/>
      <c r="CL104" s="978"/>
      <c r="CM104" s="978"/>
      <c r="CN104" s="978"/>
      <c r="CO104" s="978"/>
      <c r="CP104" s="978"/>
      <c r="CQ104" s="978"/>
      <c r="CR104" s="978"/>
      <c r="CS104" s="978"/>
      <c r="CT104" s="978"/>
      <c r="CU104" s="978"/>
      <c r="CV104" s="978"/>
      <c r="CW104" s="978"/>
      <c r="CX104" s="978"/>
      <c r="CY104" s="978"/>
      <c r="CZ104" s="978"/>
      <c r="DA104" s="978"/>
      <c r="DB104" s="978"/>
      <c r="DC104" s="978"/>
      <c r="DD104" s="978"/>
      <c r="DE104" s="978"/>
      <c r="DF104" s="978"/>
      <c r="DG104" s="978"/>
      <c r="DH104" s="978"/>
      <c r="DI104" s="978"/>
      <c r="DJ104" s="978"/>
      <c r="DK104" s="978"/>
      <c r="DL104" s="978"/>
      <c r="DM104" s="978"/>
      <c r="DN104" s="978"/>
      <c r="DO104" s="978"/>
      <c r="DP104" s="978"/>
      <c r="DQ104" s="978"/>
      <c r="DR104" s="978"/>
      <c r="DS104" s="978"/>
      <c r="DT104" s="978"/>
      <c r="DU104" s="978"/>
      <c r="DV104" s="978"/>
      <c r="DW104" s="978"/>
      <c r="DX104" s="978"/>
      <c r="DY104" s="978"/>
      <c r="DZ104" s="978"/>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9" t="s">
        <v>406</v>
      </c>
      <c r="B108" s="980"/>
      <c r="C108" s="980"/>
      <c r="D108" s="980"/>
      <c r="E108" s="980"/>
      <c r="F108" s="980"/>
      <c r="G108" s="980"/>
      <c r="H108" s="980"/>
      <c r="I108" s="980"/>
      <c r="J108" s="980"/>
      <c r="K108" s="980"/>
      <c r="L108" s="980"/>
      <c r="M108" s="980"/>
      <c r="N108" s="980"/>
      <c r="O108" s="980"/>
      <c r="P108" s="980"/>
      <c r="Q108" s="980"/>
      <c r="R108" s="980"/>
      <c r="S108" s="980"/>
      <c r="T108" s="980"/>
      <c r="U108" s="980"/>
      <c r="V108" s="980"/>
      <c r="W108" s="980"/>
      <c r="X108" s="980"/>
      <c r="Y108" s="980"/>
      <c r="Z108" s="980"/>
      <c r="AA108" s="980"/>
      <c r="AB108" s="980"/>
      <c r="AC108" s="980"/>
      <c r="AD108" s="980"/>
      <c r="AE108" s="980"/>
      <c r="AF108" s="980"/>
      <c r="AG108" s="980"/>
      <c r="AH108" s="980"/>
      <c r="AI108" s="980"/>
      <c r="AJ108" s="980"/>
      <c r="AK108" s="980"/>
      <c r="AL108" s="980"/>
      <c r="AM108" s="980"/>
      <c r="AN108" s="980"/>
      <c r="AO108" s="980"/>
      <c r="AP108" s="980"/>
      <c r="AQ108" s="980"/>
      <c r="AR108" s="980"/>
      <c r="AS108" s="980"/>
      <c r="AT108" s="981"/>
      <c r="AU108" s="979" t="s">
        <v>407</v>
      </c>
      <c r="AV108" s="980"/>
      <c r="AW108" s="980"/>
      <c r="AX108" s="980"/>
      <c r="AY108" s="980"/>
      <c r="AZ108" s="980"/>
      <c r="BA108" s="980"/>
      <c r="BB108" s="980"/>
      <c r="BC108" s="980"/>
      <c r="BD108" s="980"/>
      <c r="BE108" s="980"/>
      <c r="BF108" s="980"/>
      <c r="BG108" s="980"/>
      <c r="BH108" s="980"/>
      <c r="BI108" s="980"/>
      <c r="BJ108" s="980"/>
      <c r="BK108" s="980"/>
      <c r="BL108" s="980"/>
      <c r="BM108" s="980"/>
      <c r="BN108" s="980"/>
      <c r="BO108" s="980"/>
      <c r="BP108" s="980"/>
      <c r="BQ108" s="980"/>
      <c r="BR108" s="980"/>
      <c r="BS108" s="980"/>
      <c r="BT108" s="980"/>
      <c r="BU108" s="980"/>
      <c r="BV108" s="980"/>
      <c r="BW108" s="980"/>
      <c r="BX108" s="980"/>
      <c r="BY108" s="980"/>
      <c r="BZ108" s="980"/>
      <c r="CA108" s="980"/>
      <c r="CB108" s="980"/>
      <c r="CC108" s="980"/>
      <c r="CD108" s="980"/>
      <c r="CE108" s="980"/>
      <c r="CF108" s="980"/>
      <c r="CG108" s="980"/>
      <c r="CH108" s="980"/>
      <c r="CI108" s="980"/>
      <c r="CJ108" s="980"/>
      <c r="CK108" s="980"/>
      <c r="CL108" s="980"/>
      <c r="CM108" s="980"/>
      <c r="CN108" s="980"/>
      <c r="CO108" s="980"/>
      <c r="CP108" s="980"/>
      <c r="CQ108" s="980"/>
      <c r="CR108" s="980"/>
      <c r="CS108" s="980"/>
      <c r="CT108" s="980"/>
      <c r="CU108" s="980"/>
      <c r="CV108" s="980"/>
      <c r="CW108" s="980"/>
      <c r="CX108" s="980"/>
      <c r="CY108" s="980"/>
      <c r="CZ108" s="980"/>
      <c r="DA108" s="980"/>
      <c r="DB108" s="980"/>
      <c r="DC108" s="980"/>
      <c r="DD108" s="980"/>
      <c r="DE108" s="980"/>
      <c r="DF108" s="980"/>
      <c r="DG108" s="980"/>
      <c r="DH108" s="980"/>
      <c r="DI108" s="980"/>
      <c r="DJ108" s="980"/>
      <c r="DK108" s="980"/>
      <c r="DL108" s="980"/>
      <c r="DM108" s="980"/>
      <c r="DN108" s="980"/>
      <c r="DO108" s="980"/>
      <c r="DP108" s="980"/>
      <c r="DQ108" s="980"/>
      <c r="DR108" s="980"/>
      <c r="DS108" s="980"/>
      <c r="DT108" s="980"/>
      <c r="DU108" s="980"/>
      <c r="DV108" s="980"/>
      <c r="DW108" s="980"/>
      <c r="DX108" s="980"/>
      <c r="DY108" s="980"/>
      <c r="DZ108" s="981"/>
    </row>
    <row r="109" spans="1:131" s="218" customFormat="1" ht="26.25" customHeight="1" x14ac:dyDescent="0.15">
      <c r="A109" s="932" t="s">
        <v>408</v>
      </c>
      <c r="B109" s="933"/>
      <c r="C109" s="933"/>
      <c r="D109" s="933"/>
      <c r="E109" s="933"/>
      <c r="F109" s="933"/>
      <c r="G109" s="933"/>
      <c r="H109" s="933"/>
      <c r="I109" s="933"/>
      <c r="J109" s="933"/>
      <c r="K109" s="933"/>
      <c r="L109" s="933"/>
      <c r="M109" s="933"/>
      <c r="N109" s="933"/>
      <c r="O109" s="933"/>
      <c r="P109" s="933"/>
      <c r="Q109" s="933"/>
      <c r="R109" s="933"/>
      <c r="S109" s="933"/>
      <c r="T109" s="933"/>
      <c r="U109" s="933"/>
      <c r="V109" s="933"/>
      <c r="W109" s="933"/>
      <c r="X109" s="933"/>
      <c r="Y109" s="933"/>
      <c r="Z109" s="934"/>
      <c r="AA109" s="935" t="s">
        <v>409</v>
      </c>
      <c r="AB109" s="933"/>
      <c r="AC109" s="933"/>
      <c r="AD109" s="933"/>
      <c r="AE109" s="934"/>
      <c r="AF109" s="935" t="s">
        <v>410</v>
      </c>
      <c r="AG109" s="933"/>
      <c r="AH109" s="933"/>
      <c r="AI109" s="933"/>
      <c r="AJ109" s="934"/>
      <c r="AK109" s="935" t="s">
        <v>294</v>
      </c>
      <c r="AL109" s="933"/>
      <c r="AM109" s="933"/>
      <c r="AN109" s="933"/>
      <c r="AO109" s="934"/>
      <c r="AP109" s="935" t="s">
        <v>411</v>
      </c>
      <c r="AQ109" s="933"/>
      <c r="AR109" s="933"/>
      <c r="AS109" s="933"/>
      <c r="AT109" s="966"/>
      <c r="AU109" s="932" t="s">
        <v>408</v>
      </c>
      <c r="AV109" s="933"/>
      <c r="AW109" s="933"/>
      <c r="AX109" s="933"/>
      <c r="AY109" s="933"/>
      <c r="AZ109" s="933"/>
      <c r="BA109" s="933"/>
      <c r="BB109" s="933"/>
      <c r="BC109" s="933"/>
      <c r="BD109" s="933"/>
      <c r="BE109" s="933"/>
      <c r="BF109" s="933"/>
      <c r="BG109" s="933"/>
      <c r="BH109" s="933"/>
      <c r="BI109" s="933"/>
      <c r="BJ109" s="933"/>
      <c r="BK109" s="933"/>
      <c r="BL109" s="933"/>
      <c r="BM109" s="933"/>
      <c r="BN109" s="933"/>
      <c r="BO109" s="933"/>
      <c r="BP109" s="934"/>
      <c r="BQ109" s="935" t="s">
        <v>409</v>
      </c>
      <c r="BR109" s="933"/>
      <c r="BS109" s="933"/>
      <c r="BT109" s="933"/>
      <c r="BU109" s="934"/>
      <c r="BV109" s="935" t="s">
        <v>410</v>
      </c>
      <c r="BW109" s="933"/>
      <c r="BX109" s="933"/>
      <c r="BY109" s="933"/>
      <c r="BZ109" s="934"/>
      <c r="CA109" s="935" t="s">
        <v>294</v>
      </c>
      <c r="CB109" s="933"/>
      <c r="CC109" s="933"/>
      <c r="CD109" s="933"/>
      <c r="CE109" s="934"/>
      <c r="CF109" s="973" t="s">
        <v>411</v>
      </c>
      <c r="CG109" s="973"/>
      <c r="CH109" s="973"/>
      <c r="CI109" s="973"/>
      <c r="CJ109" s="973"/>
      <c r="CK109" s="935" t="s">
        <v>412</v>
      </c>
      <c r="CL109" s="933"/>
      <c r="CM109" s="933"/>
      <c r="CN109" s="933"/>
      <c r="CO109" s="933"/>
      <c r="CP109" s="933"/>
      <c r="CQ109" s="933"/>
      <c r="CR109" s="933"/>
      <c r="CS109" s="933"/>
      <c r="CT109" s="933"/>
      <c r="CU109" s="933"/>
      <c r="CV109" s="933"/>
      <c r="CW109" s="933"/>
      <c r="CX109" s="933"/>
      <c r="CY109" s="933"/>
      <c r="CZ109" s="933"/>
      <c r="DA109" s="933"/>
      <c r="DB109" s="933"/>
      <c r="DC109" s="933"/>
      <c r="DD109" s="933"/>
      <c r="DE109" s="933"/>
      <c r="DF109" s="934"/>
      <c r="DG109" s="935" t="s">
        <v>409</v>
      </c>
      <c r="DH109" s="933"/>
      <c r="DI109" s="933"/>
      <c r="DJ109" s="933"/>
      <c r="DK109" s="934"/>
      <c r="DL109" s="935" t="s">
        <v>410</v>
      </c>
      <c r="DM109" s="933"/>
      <c r="DN109" s="933"/>
      <c r="DO109" s="933"/>
      <c r="DP109" s="934"/>
      <c r="DQ109" s="935" t="s">
        <v>294</v>
      </c>
      <c r="DR109" s="933"/>
      <c r="DS109" s="933"/>
      <c r="DT109" s="933"/>
      <c r="DU109" s="934"/>
      <c r="DV109" s="935" t="s">
        <v>411</v>
      </c>
      <c r="DW109" s="933"/>
      <c r="DX109" s="933"/>
      <c r="DY109" s="933"/>
      <c r="DZ109" s="966"/>
    </row>
    <row r="110" spans="1:131" s="218" customFormat="1" ht="26.25" customHeight="1" x14ac:dyDescent="0.15">
      <c r="A110" s="844" t="s">
        <v>413</v>
      </c>
      <c r="B110" s="845"/>
      <c r="C110" s="845"/>
      <c r="D110" s="845"/>
      <c r="E110" s="845"/>
      <c r="F110" s="845"/>
      <c r="G110" s="845"/>
      <c r="H110" s="845"/>
      <c r="I110" s="845"/>
      <c r="J110" s="845"/>
      <c r="K110" s="845"/>
      <c r="L110" s="845"/>
      <c r="M110" s="845"/>
      <c r="N110" s="845"/>
      <c r="O110" s="845"/>
      <c r="P110" s="845"/>
      <c r="Q110" s="845"/>
      <c r="R110" s="845"/>
      <c r="S110" s="845"/>
      <c r="T110" s="845"/>
      <c r="U110" s="845"/>
      <c r="V110" s="845"/>
      <c r="W110" s="845"/>
      <c r="X110" s="845"/>
      <c r="Y110" s="845"/>
      <c r="Z110" s="846"/>
      <c r="AA110" s="925">
        <v>2158096</v>
      </c>
      <c r="AB110" s="926"/>
      <c r="AC110" s="926"/>
      <c r="AD110" s="926"/>
      <c r="AE110" s="927"/>
      <c r="AF110" s="928">
        <v>2202175</v>
      </c>
      <c r="AG110" s="926"/>
      <c r="AH110" s="926"/>
      <c r="AI110" s="926"/>
      <c r="AJ110" s="927"/>
      <c r="AK110" s="928">
        <v>2280621</v>
      </c>
      <c r="AL110" s="926"/>
      <c r="AM110" s="926"/>
      <c r="AN110" s="926"/>
      <c r="AO110" s="927"/>
      <c r="AP110" s="929">
        <v>17.399999999999999</v>
      </c>
      <c r="AQ110" s="930"/>
      <c r="AR110" s="930"/>
      <c r="AS110" s="930"/>
      <c r="AT110" s="931"/>
      <c r="AU110" s="967" t="s">
        <v>69</v>
      </c>
      <c r="AV110" s="968"/>
      <c r="AW110" s="968"/>
      <c r="AX110" s="968"/>
      <c r="AY110" s="968"/>
      <c r="AZ110" s="897" t="s">
        <v>414</v>
      </c>
      <c r="BA110" s="845"/>
      <c r="BB110" s="845"/>
      <c r="BC110" s="845"/>
      <c r="BD110" s="845"/>
      <c r="BE110" s="845"/>
      <c r="BF110" s="845"/>
      <c r="BG110" s="845"/>
      <c r="BH110" s="845"/>
      <c r="BI110" s="845"/>
      <c r="BJ110" s="845"/>
      <c r="BK110" s="845"/>
      <c r="BL110" s="845"/>
      <c r="BM110" s="845"/>
      <c r="BN110" s="845"/>
      <c r="BO110" s="845"/>
      <c r="BP110" s="846"/>
      <c r="BQ110" s="898">
        <v>29545887</v>
      </c>
      <c r="BR110" s="879"/>
      <c r="BS110" s="879"/>
      <c r="BT110" s="879"/>
      <c r="BU110" s="879"/>
      <c r="BV110" s="879">
        <v>30471288</v>
      </c>
      <c r="BW110" s="879"/>
      <c r="BX110" s="879"/>
      <c r="BY110" s="879"/>
      <c r="BZ110" s="879"/>
      <c r="CA110" s="879">
        <v>29773095</v>
      </c>
      <c r="CB110" s="879"/>
      <c r="CC110" s="879"/>
      <c r="CD110" s="879"/>
      <c r="CE110" s="879"/>
      <c r="CF110" s="903">
        <v>226.9</v>
      </c>
      <c r="CG110" s="904"/>
      <c r="CH110" s="904"/>
      <c r="CI110" s="904"/>
      <c r="CJ110" s="904"/>
      <c r="CK110" s="963" t="s">
        <v>415</v>
      </c>
      <c r="CL110" s="856"/>
      <c r="CM110" s="897" t="s">
        <v>416</v>
      </c>
      <c r="CN110" s="845"/>
      <c r="CO110" s="845"/>
      <c r="CP110" s="845"/>
      <c r="CQ110" s="845"/>
      <c r="CR110" s="845"/>
      <c r="CS110" s="845"/>
      <c r="CT110" s="845"/>
      <c r="CU110" s="845"/>
      <c r="CV110" s="845"/>
      <c r="CW110" s="845"/>
      <c r="CX110" s="845"/>
      <c r="CY110" s="845"/>
      <c r="CZ110" s="845"/>
      <c r="DA110" s="845"/>
      <c r="DB110" s="845"/>
      <c r="DC110" s="845"/>
      <c r="DD110" s="845"/>
      <c r="DE110" s="845"/>
      <c r="DF110" s="846"/>
      <c r="DG110" s="898" t="s">
        <v>121</v>
      </c>
      <c r="DH110" s="879"/>
      <c r="DI110" s="879"/>
      <c r="DJ110" s="879"/>
      <c r="DK110" s="879"/>
      <c r="DL110" s="879" t="s">
        <v>121</v>
      </c>
      <c r="DM110" s="879"/>
      <c r="DN110" s="879"/>
      <c r="DO110" s="879"/>
      <c r="DP110" s="879"/>
      <c r="DQ110" s="879" t="s">
        <v>121</v>
      </c>
      <c r="DR110" s="879"/>
      <c r="DS110" s="879"/>
      <c r="DT110" s="879"/>
      <c r="DU110" s="879"/>
      <c r="DV110" s="880" t="s">
        <v>121</v>
      </c>
      <c r="DW110" s="880"/>
      <c r="DX110" s="880"/>
      <c r="DY110" s="880"/>
      <c r="DZ110" s="881"/>
    </row>
    <row r="111" spans="1:131" s="218" customFormat="1" ht="26.25" customHeight="1" x14ac:dyDescent="0.15">
      <c r="A111" s="811" t="s">
        <v>417</v>
      </c>
      <c r="B111" s="812"/>
      <c r="C111" s="812"/>
      <c r="D111" s="812"/>
      <c r="E111" s="812"/>
      <c r="F111" s="812"/>
      <c r="G111" s="812"/>
      <c r="H111" s="812"/>
      <c r="I111" s="812"/>
      <c r="J111" s="812"/>
      <c r="K111" s="812"/>
      <c r="L111" s="812"/>
      <c r="M111" s="812"/>
      <c r="N111" s="812"/>
      <c r="O111" s="812"/>
      <c r="P111" s="812"/>
      <c r="Q111" s="812"/>
      <c r="R111" s="812"/>
      <c r="S111" s="812"/>
      <c r="T111" s="812"/>
      <c r="U111" s="812"/>
      <c r="V111" s="812"/>
      <c r="W111" s="812"/>
      <c r="X111" s="812"/>
      <c r="Y111" s="812"/>
      <c r="Z111" s="962"/>
      <c r="AA111" s="955" t="s">
        <v>121</v>
      </c>
      <c r="AB111" s="956"/>
      <c r="AC111" s="956"/>
      <c r="AD111" s="956"/>
      <c r="AE111" s="957"/>
      <c r="AF111" s="958" t="s">
        <v>121</v>
      </c>
      <c r="AG111" s="956"/>
      <c r="AH111" s="956"/>
      <c r="AI111" s="956"/>
      <c r="AJ111" s="957"/>
      <c r="AK111" s="958" t="s">
        <v>121</v>
      </c>
      <c r="AL111" s="956"/>
      <c r="AM111" s="956"/>
      <c r="AN111" s="956"/>
      <c r="AO111" s="957"/>
      <c r="AP111" s="959" t="s">
        <v>121</v>
      </c>
      <c r="AQ111" s="960"/>
      <c r="AR111" s="960"/>
      <c r="AS111" s="960"/>
      <c r="AT111" s="961"/>
      <c r="AU111" s="969"/>
      <c r="AV111" s="970"/>
      <c r="AW111" s="970"/>
      <c r="AX111" s="970"/>
      <c r="AY111" s="970"/>
      <c r="AZ111" s="852" t="s">
        <v>418</v>
      </c>
      <c r="BA111" s="789"/>
      <c r="BB111" s="789"/>
      <c r="BC111" s="789"/>
      <c r="BD111" s="789"/>
      <c r="BE111" s="789"/>
      <c r="BF111" s="789"/>
      <c r="BG111" s="789"/>
      <c r="BH111" s="789"/>
      <c r="BI111" s="789"/>
      <c r="BJ111" s="789"/>
      <c r="BK111" s="789"/>
      <c r="BL111" s="789"/>
      <c r="BM111" s="789"/>
      <c r="BN111" s="789"/>
      <c r="BO111" s="789"/>
      <c r="BP111" s="790"/>
      <c r="BQ111" s="853" t="s">
        <v>121</v>
      </c>
      <c r="BR111" s="854"/>
      <c r="BS111" s="854"/>
      <c r="BT111" s="854"/>
      <c r="BU111" s="854"/>
      <c r="BV111" s="854" t="s">
        <v>121</v>
      </c>
      <c r="BW111" s="854"/>
      <c r="BX111" s="854"/>
      <c r="BY111" s="854"/>
      <c r="BZ111" s="854"/>
      <c r="CA111" s="854" t="s">
        <v>121</v>
      </c>
      <c r="CB111" s="854"/>
      <c r="CC111" s="854"/>
      <c r="CD111" s="854"/>
      <c r="CE111" s="854"/>
      <c r="CF111" s="912" t="s">
        <v>121</v>
      </c>
      <c r="CG111" s="913"/>
      <c r="CH111" s="913"/>
      <c r="CI111" s="913"/>
      <c r="CJ111" s="913"/>
      <c r="CK111" s="964"/>
      <c r="CL111" s="858"/>
      <c r="CM111" s="852" t="s">
        <v>419</v>
      </c>
      <c r="CN111" s="789"/>
      <c r="CO111" s="789"/>
      <c r="CP111" s="789"/>
      <c r="CQ111" s="789"/>
      <c r="CR111" s="789"/>
      <c r="CS111" s="789"/>
      <c r="CT111" s="789"/>
      <c r="CU111" s="789"/>
      <c r="CV111" s="789"/>
      <c r="CW111" s="789"/>
      <c r="CX111" s="789"/>
      <c r="CY111" s="789"/>
      <c r="CZ111" s="789"/>
      <c r="DA111" s="789"/>
      <c r="DB111" s="789"/>
      <c r="DC111" s="789"/>
      <c r="DD111" s="789"/>
      <c r="DE111" s="789"/>
      <c r="DF111" s="790"/>
      <c r="DG111" s="853" t="s">
        <v>121</v>
      </c>
      <c r="DH111" s="854"/>
      <c r="DI111" s="854"/>
      <c r="DJ111" s="854"/>
      <c r="DK111" s="854"/>
      <c r="DL111" s="854" t="s">
        <v>121</v>
      </c>
      <c r="DM111" s="854"/>
      <c r="DN111" s="854"/>
      <c r="DO111" s="854"/>
      <c r="DP111" s="854"/>
      <c r="DQ111" s="854" t="s">
        <v>121</v>
      </c>
      <c r="DR111" s="854"/>
      <c r="DS111" s="854"/>
      <c r="DT111" s="854"/>
      <c r="DU111" s="854"/>
      <c r="DV111" s="831" t="s">
        <v>121</v>
      </c>
      <c r="DW111" s="831"/>
      <c r="DX111" s="831"/>
      <c r="DY111" s="831"/>
      <c r="DZ111" s="832"/>
    </row>
    <row r="112" spans="1:131" s="218" customFormat="1" ht="26.25" customHeight="1" x14ac:dyDescent="0.15">
      <c r="A112" s="949" t="s">
        <v>420</v>
      </c>
      <c r="B112" s="950"/>
      <c r="C112" s="789" t="s">
        <v>421</v>
      </c>
      <c r="D112" s="789"/>
      <c r="E112" s="789"/>
      <c r="F112" s="789"/>
      <c r="G112" s="789"/>
      <c r="H112" s="789"/>
      <c r="I112" s="789"/>
      <c r="J112" s="789"/>
      <c r="K112" s="789"/>
      <c r="L112" s="789"/>
      <c r="M112" s="789"/>
      <c r="N112" s="789"/>
      <c r="O112" s="789"/>
      <c r="P112" s="789"/>
      <c r="Q112" s="789"/>
      <c r="R112" s="789"/>
      <c r="S112" s="789"/>
      <c r="T112" s="789"/>
      <c r="U112" s="789"/>
      <c r="V112" s="789"/>
      <c r="W112" s="789"/>
      <c r="X112" s="789"/>
      <c r="Y112" s="789"/>
      <c r="Z112" s="790"/>
      <c r="AA112" s="816" t="s">
        <v>121</v>
      </c>
      <c r="AB112" s="817"/>
      <c r="AC112" s="817"/>
      <c r="AD112" s="817"/>
      <c r="AE112" s="818"/>
      <c r="AF112" s="819" t="s">
        <v>121</v>
      </c>
      <c r="AG112" s="817"/>
      <c r="AH112" s="817"/>
      <c r="AI112" s="817"/>
      <c r="AJ112" s="818"/>
      <c r="AK112" s="819" t="s">
        <v>121</v>
      </c>
      <c r="AL112" s="817"/>
      <c r="AM112" s="817"/>
      <c r="AN112" s="817"/>
      <c r="AO112" s="818"/>
      <c r="AP112" s="861" t="s">
        <v>121</v>
      </c>
      <c r="AQ112" s="862"/>
      <c r="AR112" s="862"/>
      <c r="AS112" s="862"/>
      <c r="AT112" s="863"/>
      <c r="AU112" s="969"/>
      <c r="AV112" s="970"/>
      <c r="AW112" s="970"/>
      <c r="AX112" s="970"/>
      <c r="AY112" s="970"/>
      <c r="AZ112" s="852" t="s">
        <v>422</v>
      </c>
      <c r="BA112" s="789"/>
      <c r="BB112" s="789"/>
      <c r="BC112" s="789"/>
      <c r="BD112" s="789"/>
      <c r="BE112" s="789"/>
      <c r="BF112" s="789"/>
      <c r="BG112" s="789"/>
      <c r="BH112" s="789"/>
      <c r="BI112" s="789"/>
      <c r="BJ112" s="789"/>
      <c r="BK112" s="789"/>
      <c r="BL112" s="789"/>
      <c r="BM112" s="789"/>
      <c r="BN112" s="789"/>
      <c r="BO112" s="789"/>
      <c r="BP112" s="790"/>
      <c r="BQ112" s="853">
        <v>2285382</v>
      </c>
      <c r="BR112" s="854"/>
      <c r="BS112" s="854"/>
      <c r="BT112" s="854"/>
      <c r="BU112" s="854"/>
      <c r="BV112" s="854">
        <v>2249558</v>
      </c>
      <c r="BW112" s="854"/>
      <c r="BX112" s="854"/>
      <c r="BY112" s="854"/>
      <c r="BZ112" s="854"/>
      <c r="CA112" s="854">
        <v>2401774</v>
      </c>
      <c r="CB112" s="854"/>
      <c r="CC112" s="854"/>
      <c r="CD112" s="854"/>
      <c r="CE112" s="854"/>
      <c r="CF112" s="912">
        <v>18.3</v>
      </c>
      <c r="CG112" s="913"/>
      <c r="CH112" s="913"/>
      <c r="CI112" s="913"/>
      <c r="CJ112" s="913"/>
      <c r="CK112" s="964"/>
      <c r="CL112" s="858"/>
      <c r="CM112" s="852" t="s">
        <v>423</v>
      </c>
      <c r="CN112" s="789"/>
      <c r="CO112" s="789"/>
      <c r="CP112" s="789"/>
      <c r="CQ112" s="789"/>
      <c r="CR112" s="789"/>
      <c r="CS112" s="789"/>
      <c r="CT112" s="789"/>
      <c r="CU112" s="789"/>
      <c r="CV112" s="789"/>
      <c r="CW112" s="789"/>
      <c r="CX112" s="789"/>
      <c r="CY112" s="789"/>
      <c r="CZ112" s="789"/>
      <c r="DA112" s="789"/>
      <c r="DB112" s="789"/>
      <c r="DC112" s="789"/>
      <c r="DD112" s="789"/>
      <c r="DE112" s="789"/>
      <c r="DF112" s="790"/>
      <c r="DG112" s="853" t="s">
        <v>121</v>
      </c>
      <c r="DH112" s="854"/>
      <c r="DI112" s="854"/>
      <c r="DJ112" s="854"/>
      <c r="DK112" s="854"/>
      <c r="DL112" s="854" t="s">
        <v>121</v>
      </c>
      <c r="DM112" s="854"/>
      <c r="DN112" s="854"/>
      <c r="DO112" s="854"/>
      <c r="DP112" s="854"/>
      <c r="DQ112" s="854" t="s">
        <v>121</v>
      </c>
      <c r="DR112" s="854"/>
      <c r="DS112" s="854"/>
      <c r="DT112" s="854"/>
      <c r="DU112" s="854"/>
      <c r="DV112" s="831" t="s">
        <v>121</v>
      </c>
      <c r="DW112" s="831"/>
      <c r="DX112" s="831"/>
      <c r="DY112" s="831"/>
      <c r="DZ112" s="832"/>
    </row>
    <row r="113" spans="1:130" s="218" customFormat="1" ht="26.25" customHeight="1" x14ac:dyDescent="0.15">
      <c r="A113" s="951"/>
      <c r="B113" s="952"/>
      <c r="C113" s="789" t="s">
        <v>424</v>
      </c>
      <c r="D113" s="789"/>
      <c r="E113" s="789"/>
      <c r="F113" s="789"/>
      <c r="G113" s="789"/>
      <c r="H113" s="789"/>
      <c r="I113" s="789"/>
      <c r="J113" s="789"/>
      <c r="K113" s="789"/>
      <c r="L113" s="789"/>
      <c r="M113" s="789"/>
      <c r="N113" s="789"/>
      <c r="O113" s="789"/>
      <c r="P113" s="789"/>
      <c r="Q113" s="789"/>
      <c r="R113" s="789"/>
      <c r="S113" s="789"/>
      <c r="T113" s="789"/>
      <c r="U113" s="789"/>
      <c r="V113" s="789"/>
      <c r="W113" s="789"/>
      <c r="X113" s="789"/>
      <c r="Y113" s="789"/>
      <c r="Z113" s="790"/>
      <c r="AA113" s="955">
        <v>255123</v>
      </c>
      <c r="AB113" s="956"/>
      <c r="AC113" s="956"/>
      <c r="AD113" s="956"/>
      <c r="AE113" s="957"/>
      <c r="AF113" s="958">
        <v>254818</v>
      </c>
      <c r="AG113" s="956"/>
      <c r="AH113" s="956"/>
      <c r="AI113" s="956"/>
      <c r="AJ113" s="957"/>
      <c r="AK113" s="958">
        <v>266575</v>
      </c>
      <c r="AL113" s="956"/>
      <c r="AM113" s="956"/>
      <c r="AN113" s="956"/>
      <c r="AO113" s="957"/>
      <c r="AP113" s="959">
        <v>2</v>
      </c>
      <c r="AQ113" s="960"/>
      <c r="AR113" s="960"/>
      <c r="AS113" s="960"/>
      <c r="AT113" s="961"/>
      <c r="AU113" s="969"/>
      <c r="AV113" s="970"/>
      <c r="AW113" s="970"/>
      <c r="AX113" s="970"/>
      <c r="AY113" s="970"/>
      <c r="AZ113" s="852" t="s">
        <v>425</v>
      </c>
      <c r="BA113" s="789"/>
      <c r="BB113" s="789"/>
      <c r="BC113" s="789"/>
      <c r="BD113" s="789"/>
      <c r="BE113" s="789"/>
      <c r="BF113" s="789"/>
      <c r="BG113" s="789"/>
      <c r="BH113" s="789"/>
      <c r="BI113" s="789"/>
      <c r="BJ113" s="789"/>
      <c r="BK113" s="789"/>
      <c r="BL113" s="789"/>
      <c r="BM113" s="789"/>
      <c r="BN113" s="789"/>
      <c r="BO113" s="789"/>
      <c r="BP113" s="790"/>
      <c r="BQ113" s="853">
        <v>667232</v>
      </c>
      <c r="BR113" s="854"/>
      <c r="BS113" s="854"/>
      <c r="BT113" s="854"/>
      <c r="BU113" s="854"/>
      <c r="BV113" s="854">
        <v>533810</v>
      </c>
      <c r="BW113" s="854"/>
      <c r="BX113" s="854"/>
      <c r="BY113" s="854"/>
      <c r="BZ113" s="854"/>
      <c r="CA113" s="854">
        <v>431065</v>
      </c>
      <c r="CB113" s="854"/>
      <c r="CC113" s="854"/>
      <c r="CD113" s="854"/>
      <c r="CE113" s="854"/>
      <c r="CF113" s="912">
        <v>3.3</v>
      </c>
      <c r="CG113" s="913"/>
      <c r="CH113" s="913"/>
      <c r="CI113" s="913"/>
      <c r="CJ113" s="913"/>
      <c r="CK113" s="964"/>
      <c r="CL113" s="858"/>
      <c r="CM113" s="852" t="s">
        <v>426</v>
      </c>
      <c r="CN113" s="789"/>
      <c r="CO113" s="789"/>
      <c r="CP113" s="789"/>
      <c r="CQ113" s="789"/>
      <c r="CR113" s="789"/>
      <c r="CS113" s="789"/>
      <c r="CT113" s="789"/>
      <c r="CU113" s="789"/>
      <c r="CV113" s="789"/>
      <c r="CW113" s="789"/>
      <c r="CX113" s="789"/>
      <c r="CY113" s="789"/>
      <c r="CZ113" s="789"/>
      <c r="DA113" s="789"/>
      <c r="DB113" s="789"/>
      <c r="DC113" s="789"/>
      <c r="DD113" s="789"/>
      <c r="DE113" s="789"/>
      <c r="DF113" s="790"/>
      <c r="DG113" s="816" t="s">
        <v>121</v>
      </c>
      <c r="DH113" s="817"/>
      <c r="DI113" s="817"/>
      <c r="DJ113" s="817"/>
      <c r="DK113" s="818"/>
      <c r="DL113" s="819" t="s">
        <v>121</v>
      </c>
      <c r="DM113" s="817"/>
      <c r="DN113" s="817"/>
      <c r="DO113" s="817"/>
      <c r="DP113" s="818"/>
      <c r="DQ113" s="819" t="s">
        <v>121</v>
      </c>
      <c r="DR113" s="817"/>
      <c r="DS113" s="817"/>
      <c r="DT113" s="817"/>
      <c r="DU113" s="818"/>
      <c r="DV113" s="861" t="s">
        <v>121</v>
      </c>
      <c r="DW113" s="862"/>
      <c r="DX113" s="862"/>
      <c r="DY113" s="862"/>
      <c r="DZ113" s="863"/>
    </row>
    <row r="114" spans="1:130" s="218" customFormat="1" ht="26.25" customHeight="1" x14ac:dyDescent="0.15">
      <c r="A114" s="951"/>
      <c r="B114" s="952"/>
      <c r="C114" s="789" t="s">
        <v>427</v>
      </c>
      <c r="D114" s="789"/>
      <c r="E114" s="789"/>
      <c r="F114" s="789"/>
      <c r="G114" s="789"/>
      <c r="H114" s="789"/>
      <c r="I114" s="789"/>
      <c r="J114" s="789"/>
      <c r="K114" s="789"/>
      <c r="L114" s="789"/>
      <c r="M114" s="789"/>
      <c r="N114" s="789"/>
      <c r="O114" s="789"/>
      <c r="P114" s="789"/>
      <c r="Q114" s="789"/>
      <c r="R114" s="789"/>
      <c r="S114" s="789"/>
      <c r="T114" s="789"/>
      <c r="U114" s="789"/>
      <c r="V114" s="789"/>
      <c r="W114" s="789"/>
      <c r="X114" s="789"/>
      <c r="Y114" s="789"/>
      <c r="Z114" s="790"/>
      <c r="AA114" s="816">
        <v>109811</v>
      </c>
      <c r="AB114" s="817"/>
      <c r="AC114" s="817"/>
      <c r="AD114" s="817"/>
      <c r="AE114" s="818"/>
      <c r="AF114" s="819">
        <v>109682</v>
      </c>
      <c r="AG114" s="817"/>
      <c r="AH114" s="817"/>
      <c r="AI114" s="817"/>
      <c r="AJ114" s="818"/>
      <c r="AK114" s="819">
        <v>93495</v>
      </c>
      <c r="AL114" s="817"/>
      <c r="AM114" s="817"/>
      <c r="AN114" s="817"/>
      <c r="AO114" s="818"/>
      <c r="AP114" s="861">
        <v>0.7</v>
      </c>
      <c r="AQ114" s="862"/>
      <c r="AR114" s="862"/>
      <c r="AS114" s="862"/>
      <c r="AT114" s="863"/>
      <c r="AU114" s="969"/>
      <c r="AV114" s="970"/>
      <c r="AW114" s="970"/>
      <c r="AX114" s="970"/>
      <c r="AY114" s="970"/>
      <c r="AZ114" s="852" t="s">
        <v>428</v>
      </c>
      <c r="BA114" s="789"/>
      <c r="BB114" s="789"/>
      <c r="BC114" s="789"/>
      <c r="BD114" s="789"/>
      <c r="BE114" s="789"/>
      <c r="BF114" s="789"/>
      <c r="BG114" s="789"/>
      <c r="BH114" s="789"/>
      <c r="BI114" s="789"/>
      <c r="BJ114" s="789"/>
      <c r="BK114" s="789"/>
      <c r="BL114" s="789"/>
      <c r="BM114" s="789"/>
      <c r="BN114" s="789"/>
      <c r="BO114" s="789"/>
      <c r="BP114" s="790"/>
      <c r="BQ114" s="853">
        <v>120899</v>
      </c>
      <c r="BR114" s="854"/>
      <c r="BS114" s="854"/>
      <c r="BT114" s="854"/>
      <c r="BU114" s="854"/>
      <c r="BV114" s="854" t="s">
        <v>121</v>
      </c>
      <c r="BW114" s="854"/>
      <c r="BX114" s="854"/>
      <c r="BY114" s="854"/>
      <c r="BZ114" s="854"/>
      <c r="CA114" s="854" t="s">
        <v>121</v>
      </c>
      <c r="CB114" s="854"/>
      <c r="CC114" s="854"/>
      <c r="CD114" s="854"/>
      <c r="CE114" s="854"/>
      <c r="CF114" s="912" t="s">
        <v>121</v>
      </c>
      <c r="CG114" s="913"/>
      <c r="CH114" s="913"/>
      <c r="CI114" s="913"/>
      <c r="CJ114" s="913"/>
      <c r="CK114" s="964"/>
      <c r="CL114" s="858"/>
      <c r="CM114" s="852" t="s">
        <v>429</v>
      </c>
      <c r="CN114" s="789"/>
      <c r="CO114" s="789"/>
      <c r="CP114" s="789"/>
      <c r="CQ114" s="789"/>
      <c r="CR114" s="789"/>
      <c r="CS114" s="789"/>
      <c r="CT114" s="789"/>
      <c r="CU114" s="789"/>
      <c r="CV114" s="789"/>
      <c r="CW114" s="789"/>
      <c r="CX114" s="789"/>
      <c r="CY114" s="789"/>
      <c r="CZ114" s="789"/>
      <c r="DA114" s="789"/>
      <c r="DB114" s="789"/>
      <c r="DC114" s="789"/>
      <c r="DD114" s="789"/>
      <c r="DE114" s="789"/>
      <c r="DF114" s="790"/>
      <c r="DG114" s="816" t="s">
        <v>121</v>
      </c>
      <c r="DH114" s="817"/>
      <c r="DI114" s="817"/>
      <c r="DJ114" s="817"/>
      <c r="DK114" s="818"/>
      <c r="DL114" s="819" t="s">
        <v>121</v>
      </c>
      <c r="DM114" s="817"/>
      <c r="DN114" s="817"/>
      <c r="DO114" s="817"/>
      <c r="DP114" s="818"/>
      <c r="DQ114" s="819" t="s">
        <v>121</v>
      </c>
      <c r="DR114" s="817"/>
      <c r="DS114" s="817"/>
      <c r="DT114" s="817"/>
      <c r="DU114" s="818"/>
      <c r="DV114" s="861" t="s">
        <v>121</v>
      </c>
      <c r="DW114" s="862"/>
      <c r="DX114" s="862"/>
      <c r="DY114" s="862"/>
      <c r="DZ114" s="863"/>
    </row>
    <row r="115" spans="1:130" s="218" customFormat="1" ht="26.25" customHeight="1" x14ac:dyDescent="0.15">
      <c r="A115" s="951"/>
      <c r="B115" s="952"/>
      <c r="C115" s="789" t="s">
        <v>430</v>
      </c>
      <c r="D115" s="789"/>
      <c r="E115" s="789"/>
      <c r="F115" s="789"/>
      <c r="G115" s="789"/>
      <c r="H115" s="789"/>
      <c r="I115" s="789"/>
      <c r="J115" s="789"/>
      <c r="K115" s="789"/>
      <c r="L115" s="789"/>
      <c r="M115" s="789"/>
      <c r="N115" s="789"/>
      <c r="O115" s="789"/>
      <c r="P115" s="789"/>
      <c r="Q115" s="789"/>
      <c r="R115" s="789"/>
      <c r="S115" s="789"/>
      <c r="T115" s="789"/>
      <c r="U115" s="789"/>
      <c r="V115" s="789"/>
      <c r="W115" s="789"/>
      <c r="X115" s="789"/>
      <c r="Y115" s="789"/>
      <c r="Z115" s="790"/>
      <c r="AA115" s="955" t="s">
        <v>121</v>
      </c>
      <c r="AB115" s="956"/>
      <c r="AC115" s="956"/>
      <c r="AD115" s="956"/>
      <c r="AE115" s="957"/>
      <c r="AF115" s="958" t="s">
        <v>121</v>
      </c>
      <c r="AG115" s="956"/>
      <c r="AH115" s="956"/>
      <c r="AI115" s="956"/>
      <c r="AJ115" s="957"/>
      <c r="AK115" s="958" t="s">
        <v>121</v>
      </c>
      <c r="AL115" s="956"/>
      <c r="AM115" s="956"/>
      <c r="AN115" s="956"/>
      <c r="AO115" s="957"/>
      <c r="AP115" s="959" t="s">
        <v>121</v>
      </c>
      <c r="AQ115" s="960"/>
      <c r="AR115" s="960"/>
      <c r="AS115" s="960"/>
      <c r="AT115" s="961"/>
      <c r="AU115" s="969"/>
      <c r="AV115" s="970"/>
      <c r="AW115" s="970"/>
      <c r="AX115" s="970"/>
      <c r="AY115" s="970"/>
      <c r="AZ115" s="852" t="s">
        <v>431</v>
      </c>
      <c r="BA115" s="789"/>
      <c r="BB115" s="789"/>
      <c r="BC115" s="789"/>
      <c r="BD115" s="789"/>
      <c r="BE115" s="789"/>
      <c r="BF115" s="789"/>
      <c r="BG115" s="789"/>
      <c r="BH115" s="789"/>
      <c r="BI115" s="789"/>
      <c r="BJ115" s="789"/>
      <c r="BK115" s="789"/>
      <c r="BL115" s="789"/>
      <c r="BM115" s="789"/>
      <c r="BN115" s="789"/>
      <c r="BO115" s="789"/>
      <c r="BP115" s="790"/>
      <c r="BQ115" s="853" t="s">
        <v>121</v>
      </c>
      <c r="BR115" s="854"/>
      <c r="BS115" s="854"/>
      <c r="BT115" s="854"/>
      <c r="BU115" s="854"/>
      <c r="BV115" s="854" t="s">
        <v>121</v>
      </c>
      <c r="BW115" s="854"/>
      <c r="BX115" s="854"/>
      <c r="BY115" s="854"/>
      <c r="BZ115" s="854"/>
      <c r="CA115" s="854" t="s">
        <v>121</v>
      </c>
      <c r="CB115" s="854"/>
      <c r="CC115" s="854"/>
      <c r="CD115" s="854"/>
      <c r="CE115" s="854"/>
      <c r="CF115" s="912" t="s">
        <v>121</v>
      </c>
      <c r="CG115" s="913"/>
      <c r="CH115" s="913"/>
      <c r="CI115" s="913"/>
      <c r="CJ115" s="913"/>
      <c r="CK115" s="964"/>
      <c r="CL115" s="858"/>
      <c r="CM115" s="852" t="s">
        <v>432</v>
      </c>
      <c r="CN115" s="789"/>
      <c r="CO115" s="789"/>
      <c r="CP115" s="789"/>
      <c r="CQ115" s="789"/>
      <c r="CR115" s="789"/>
      <c r="CS115" s="789"/>
      <c r="CT115" s="789"/>
      <c r="CU115" s="789"/>
      <c r="CV115" s="789"/>
      <c r="CW115" s="789"/>
      <c r="CX115" s="789"/>
      <c r="CY115" s="789"/>
      <c r="CZ115" s="789"/>
      <c r="DA115" s="789"/>
      <c r="DB115" s="789"/>
      <c r="DC115" s="789"/>
      <c r="DD115" s="789"/>
      <c r="DE115" s="789"/>
      <c r="DF115" s="790"/>
      <c r="DG115" s="816" t="s">
        <v>121</v>
      </c>
      <c r="DH115" s="817"/>
      <c r="DI115" s="817"/>
      <c r="DJ115" s="817"/>
      <c r="DK115" s="818"/>
      <c r="DL115" s="819" t="s">
        <v>121</v>
      </c>
      <c r="DM115" s="817"/>
      <c r="DN115" s="817"/>
      <c r="DO115" s="817"/>
      <c r="DP115" s="818"/>
      <c r="DQ115" s="819" t="s">
        <v>121</v>
      </c>
      <c r="DR115" s="817"/>
      <c r="DS115" s="817"/>
      <c r="DT115" s="817"/>
      <c r="DU115" s="818"/>
      <c r="DV115" s="861" t="s">
        <v>121</v>
      </c>
      <c r="DW115" s="862"/>
      <c r="DX115" s="862"/>
      <c r="DY115" s="862"/>
      <c r="DZ115" s="863"/>
    </row>
    <row r="116" spans="1:130" s="218" customFormat="1" ht="26.25" customHeight="1" x14ac:dyDescent="0.15">
      <c r="A116" s="953"/>
      <c r="B116" s="954"/>
      <c r="C116" s="876" t="s">
        <v>433</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6">
        <v>704</v>
      </c>
      <c r="AB116" s="817"/>
      <c r="AC116" s="817"/>
      <c r="AD116" s="817"/>
      <c r="AE116" s="818"/>
      <c r="AF116" s="819">
        <v>1000</v>
      </c>
      <c r="AG116" s="817"/>
      <c r="AH116" s="817"/>
      <c r="AI116" s="817"/>
      <c r="AJ116" s="818"/>
      <c r="AK116" s="819">
        <v>2320</v>
      </c>
      <c r="AL116" s="817"/>
      <c r="AM116" s="817"/>
      <c r="AN116" s="817"/>
      <c r="AO116" s="818"/>
      <c r="AP116" s="861">
        <v>0</v>
      </c>
      <c r="AQ116" s="862"/>
      <c r="AR116" s="862"/>
      <c r="AS116" s="862"/>
      <c r="AT116" s="863"/>
      <c r="AU116" s="969"/>
      <c r="AV116" s="970"/>
      <c r="AW116" s="970"/>
      <c r="AX116" s="970"/>
      <c r="AY116" s="970"/>
      <c r="AZ116" s="946" t="s">
        <v>434</v>
      </c>
      <c r="BA116" s="947"/>
      <c r="BB116" s="947"/>
      <c r="BC116" s="947"/>
      <c r="BD116" s="947"/>
      <c r="BE116" s="947"/>
      <c r="BF116" s="947"/>
      <c r="BG116" s="947"/>
      <c r="BH116" s="947"/>
      <c r="BI116" s="947"/>
      <c r="BJ116" s="947"/>
      <c r="BK116" s="947"/>
      <c r="BL116" s="947"/>
      <c r="BM116" s="947"/>
      <c r="BN116" s="947"/>
      <c r="BO116" s="947"/>
      <c r="BP116" s="948"/>
      <c r="BQ116" s="853" t="s">
        <v>121</v>
      </c>
      <c r="BR116" s="854"/>
      <c r="BS116" s="854"/>
      <c r="BT116" s="854"/>
      <c r="BU116" s="854"/>
      <c r="BV116" s="854" t="s">
        <v>121</v>
      </c>
      <c r="BW116" s="854"/>
      <c r="BX116" s="854"/>
      <c r="BY116" s="854"/>
      <c r="BZ116" s="854"/>
      <c r="CA116" s="854" t="s">
        <v>121</v>
      </c>
      <c r="CB116" s="854"/>
      <c r="CC116" s="854"/>
      <c r="CD116" s="854"/>
      <c r="CE116" s="854"/>
      <c r="CF116" s="912" t="s">
        <v>121</v>
      </c>
      <c r="CG116" s="913"/>
      <c r="CH116" s="913"/>
      <c r="CI116" s="913"/>
      <c r="CJ116" s="913"/>
      <c r="CK116" s="964"/>
      <c r="CL116" s="858"/>
      <c r="CM116" s="852" t="s">
        <v>435</v>
      </c>
      <c r="CN116" s="789"/>
      <c r="CO116" s="789"/>
      <c r="CP116" s="789"/>
      <c r="CQ116" s="789"/>
      <c r="CR116" s="789"/>
      <c r="CS116" s="789"/>
      <c r="CT116" s="789"/>
      <c r="CU116" s="789"/>
      <c r="CV116" s="789"/>
      <c r="CW116" s="789"/>
      <c r="CX116" s="789"/>
      <c r="CY116" s="789"/>
      <c r="CZ116" s="789"/>
      <c r="DA116" s="789"/>
      <c r="DB116" s="789"/>
      <c r="DC116" s="789"/>
      <c r="DD116" s="789"/>
      <c r="DE116" s="789"/>
      <c r="DF116" s="790"/>
      <c r="DG116" s="816" t="s">
        <v>121</v>
      </c>
      <c r="DH116" s="817"/>
      <c r="DI116" s="817"/>
      <c r="DJ116" s="817"/>
      <c r="DK116" s="818"/>
      <c r="DL116" s="819" t="s">
        <v>121</v>
      </c>
      <c r="DM116" s="817"/>
      <c r="DN116" s="817"/>
      <c r="DO116" s="817"/>
      <c r="DP116" s="818"/>
      <c r="DQ116" s="819" t="s">
        <v>121</v>
      </c>
      <c r="DR116" s="817"/>
      <c r="DS116" s="817"/>
      <c r="DT116" s="817"/>
      <c r="DU116" s="818"/>
      <c r="DV116" s="861" t="s">
        <v>121</v>
      </c>
      <c r="DW116" s="862"/>
      <c r="DX116" s="862"/>
      <c r="DY116" s="862"/>
      <c r="DZ116" s="863"/>
    </row>
    <row r="117" spans="1:130" s="218" customFormat="1" ht="26.25" customHeight="1" x14ac:dyDescent="0.15">
      <c r="A117" s="932" t="s">
        <v>177</v>
      </c>
      <c r="B117" s="933"/>
      <c r="C117" s="933"/>
      <c r="D117" s="933"/>
      <c r="E117" s="933"/>
      <c r="F117" s="933"/>
      <c r="G117" s="933"/>
      <c r="H117" s="933"/>
      <c r="I117" s="933"/>
      <c r="J117" s="933"/>
      <c r="K117" s="933"/>
      <c r="L117" s="933"/>
      <c r="M117" s="933"/>
      <c r="N117" s="933"/>
      <c r="O117" s="933"/>
      <c r="P117" s="933"/>
      <c r="Q117" s="933"/>
      <c r="R117" s="933"/>
      <c r="S117" s="933"/>
      <c r="T117" s="933"/>
      <c r="U117" s="933"/>
      <c r="V117" s="933"/>
      <c r="W117" s="933"/>
      <c r="X117" s="933"/>
      <c r="Y117" s="914" t="s">
        <v>436</v>
      </c>
      <c r="Z117" s="934"/>
      <c r="AA117" s="939">
        <v>2523734</v>
      </c>
      <c r="AB117" s="940"/>
      <c r="AC117" s="940"/>
      <c r="AD117" s="940"/>
      <c r="AE117" s="941"/>
      <c r="AF117" s="942">
        <v>2567675</v>
      </c>
      <c r="AG117" s="940"/>
      <c r="AH117" s="940"/>
      <c r="AI117" s="940"/>
      <c r="AJ117" s="941"/>
      <c r="AK117" s="942">
        <v>2643011</v>
      </c>
      <c r="AL117" s="940"/>
      <c r="AM117" s="940"/>
      <c r="AN117" s="940"/>
      <c r="AO117" s="941"/>
      <c r="AP117" s="943"/>
      <c r="AQ117" s="944"/>
      <c r="AR117" s="944"/>
      <c r="AS117" s="944"/>
      <c r="AT117" s="945"/>
      <c r="AU117" s="969"/>
      <c r="AV117" s="970"/>
      <c r="AW117" s="970"/>
      <c r="AX117" s="970"/>
      <c r="AY117" s="970"/>
      <c r="AZ117" s="900" t="s">
        <v>437</v>
      </c>
      <c r="BA117" s="901"/>
      <c r="BB117" s="901"/>
      <c r="BC117" s="901"/>
      <c r="BD117" s="901"/>
      <c r="BE117" s="901"/>
      <c r="BF117" s="901"/>
      <c r="BG117" s="901"/>
      <c r="BH117" s="901"/>
      <c r="BI117" s="901"/>
      <c r="BJ117" s="901"/>
      <c r="BK117" s="901"/>
      <c r="BL117" s="901"/>
      <c r="BM117" s="901"/>
      <c r="BN117" s="901"/>
      <c r="BO117" s="901"/>
      <c r="BP117" s="902"/>
      <c r="BQ117" s="853" t="s">
        <v>121</v>
      </c>
      <c r="BR117" s="854"/>
      <c r="BS117" s="854"/>
      <c r="BT117" s="854"/>
      <c r="BU117" s="854"/>
      <c r="BV117" s="854" t="s">
        <v>121</v>
      </c>
      <c r="BW117" s="854"/>
      <c r="BX117" s="854"/>
      <c r="BY117" s="854"/>
      <c r="BZ117" s="854"/>
      <c r="CA117" s="854" t="s">
        <v>121</v>
      </c>
      <c r="CB117" s="854"/>
      <c r="CC117" s="854"/>
      <c r="CD117" s="854"/>
      <c r="CE117" s="854"/>
      <c r="CF117" s="912" t="s">
        <v>121</v>
      </c>
      <c r="CG117" s="913"/>
      <c r="CH117" s="913"/>
      <c r="CI117" s="913"/>
      <c r="CJ117" s="913"/>
      <c r="CK117" s="964"/>
      <c r="CL117" s="858"/>
      <c r="CM117" s="852" t="s">
        <v>438</v>
      </c>
      <c r="CN117" s="789"/>
      <c r="CO117" s="789"/>
      <c r="CP117" s="789"/>
      <c r="CQ117" s="789"/>
      <c r="CR117" s="789"/>
      <c r="CS117" s="789"/>
      <c r="CT117" s="789"/>
      <c r="CU117" s="789"/>
      <c r="CV117" s="789"/>
      <c r="CW117" s="789"/>
      <c r="CX117" s="789"/>
      <c r="CY117" s="789"/>
      <c r="CZ117" s="789"/>
      <c r="DA117" s="789"/>
      <c r="DB117" s="789"/>
      <c r="DC117" s="789"/>
      <c r="DD117" s="789"/>
      <c r="DE117" s="789"/>
      <c r="DF117" s="790"/>
      <c r="DG117" s="816" t="s">
        <v>121</v>
      </c>
      <c r="DH117" s="817"/>
      <c r="DI117" s="817"/>
      <c r="DJ117" s="817"/>
      <c r="DK117" s="818"/>
      <c r="DL117" s="819" t="s">
        <v>121</v>
      </c>
      <c r="DM117" s="817"/>
      <c r="DN117" s="817"/>
      <c r="DO117" s="817"/>
      <c r="DP117" s="818"/>
      <c r="DQ117" s="819" t="s">
        <v>121</v>
      </c>
      <c r="DR117" s="817"/>
      <c r="DS117" s="817"/>
      <c r="DT117" s="817"/>
      <c r="DU117" s="818"/>
      <c r="DV117" s="861" t="s">
        <v>121</v>
      </c>
      <c r="DW117" s="862"/>
      <c r="DX117" s="862"/>
      <c r="DY117" s="862"/>
      <c r="DZ117" s="863"/>
    </row>
    <row r="118" spans="1:130" s="218" customFormat="1" ht="26.25" customHeight="1" x14ac:dyDescent="0.15">
      <c r="A118" s="932" t="s">
        <v>412</v>
      </c>
      <c r="B118" s="933"/>
      <c r="C118" s="933"/>
      <c r="D118" s="933"/>
      <c r="E118" s="933"/>
      <c r="F118" s="933"/>
      <c r="G118" s="933"/>
      <c r="H118" s="933"/>
      <c r="I118" s="933"/>
      <c r="J118" s="933"/>
      <c r="K118" s="933"/>
      <c r="L118" s="933"/>
      <c r="M118" s="933"/>
      <c r="N118" s="933"/>
      <c r="O118" s="933"/>
      <c r="P118" s="933"/>
      <c r="Q118" s="933"/>
      <c r="R118" s="933"/>
      <c r="S118" s="933"/>
      <c r="T118" s="933"/>
      <c r="U118" s="933"/>
      <c r="V118" s="933"/>
      <c r="W118" s="933"/>
      <c r="X118" s="933"/>
      <c r="Y118" s="933"/>
      <c r="Z118" s="934"/>
      <c r="AA118" s="935" t="s">
        <v>409</v>
      </c>
      <c r="AB118" s="933"/>
      <c r="AC118" s="933"/>
      <c r="AD118" s="933"/>
      <c r="AE118" s="934"/>
      <c r="AF118" s="935" t="s">
        <v>410</v>
      </c>
      <c r="AG118" s="933"/>
      <c r="AH118" s="933"/>
      <c r="AI118" s="933"/>
      <c r="AJ118" s="934"/>
      <c r="AK118" s="935" t="s">
        <v>294</v>
      </c>
      <c r="AL118" s="933"/>
      <c r="AM118" s="933"/>
      <c r="AN118" s="933"/>
      <c r="AO118" s="934"/>
      <c r="AP118" s="936" t="s">
        <v>411</v>
      </c>
      <c r="AQ118" s="937"/>
      <c r="AR118" s="937"/>
      <c r="AS118" s="937"/>
      <c r="AT118" s="938"/>
      <c r="AU118" s="969"/>
      <c r="AV118" s="970"/>
      <c r="AW118" s="970"/>
      <c r="AX118" s="970"/>
      <c r="AY118" s="970"/>
      <c r="AZ118" s="875" t="s">
        <v>439</v>
      </c>
      <c r="BA118" s="876"/>
      <c r="BB118" s="876"/>
      <c r="BC118" s="876"/>
      <c r="BD118" s="876"/>
      <c r="BE118" s="876"/>
      <c r="BF118" s="876"/>
      <c r="BG118" s="876"/>
      <c r="BH118" s="876"/>
      <c r="BI118" s="876"/>
      <c r="BJ118" s="876"/>
      <c r="BK118" s="876"/>
      <c r="BL118" s="876"/>
      <c r="BM118" s="876"/>
      <c r="BN118" s="876"/>
      <c r="BO118" s="876"/>
      <c r="BP118" s="877"/>
      <c r="BQ118" s="916" t="s">
        <v>121</v>
      </c>
      <c r="BR118" s="882"/>
      <c r="BS118" s="882"/>
      <c r="BT118" s="882"/>
      <c r="BU118" s="882"/>
      <c r="BV118" s="882" t="s">
        <v>121</v>
      </c>
      <c r="BW118" s="882"/>
      <c r="BX118" s="882"/>
      <c r="BY118" s="882"/>
      <c r="BZ118" s="882"/>
      <c r="CA118" s="882" t="s">
        <v>121</v>
      </c>
      <c r="CB118" s="882"/>
      <c r="CC118" s="882"/>
      <c r="CD118" s="882"/>
      <c r="CE118" s="882"/>
      <c r="CF118" s="912" t="s">
        <v>121</v>
      </c>
      <c r="CG118" s="913"/>
      <c r="CH118" s="913"/>
      <c r="CI118" s="913"/>
      <c r="CJ118" s="913"/>
      <c r="CK118" s="964"/>
      <c r="CL118" s="858"/>
      <c r="CM118" s="852" t="s">
        <v>440</v>
      </c>
      <c r="CN118" s="789"/>
      <c r="CO118" s="789"/>
      <c r="CP118" s="789"/>
      <c r="CQ118" s="789"/>
      <c r="CR118" s="789"/>
      <c r="CS118" s="789"/>
      <c r="CT118" s="789"/>
      <c r="CU118" s="789"/>
      <c r="CV118" s="789"/>
      <c r="CW118" s="789"/>
      <c r="CX118" s="789"/>
      <c r="CY118" s="789"/>
      <c r="CZ118" s="789"/>
      <c r="DA118" s="789"/>
      <c r="DB118" s="789"/>
      <c r="DC118" s="789"/>
      <c r="DD118" s="789"/>
      <c r="DE118" s="789"/>
      <c r="DF118" s="790"/>
      <c r="DG118" s="816" t="s">
        <v>121</v>
      </c>
      <c r="DH118" s="817"/>
      <c r="DI118" s="817"/>
      <c r="DJ118" s="817"/>
      <c r="DK118" s="818"/>
      <c r="DL118" s="819" t="s">
        <v>121</v>
      </c>
      <c r="DM118" s="817"/>
      <c r="DN118" s="817"/>
      <c r="DO118" s="817"/>
      <c r="DP118" s="818"/>
      <c r="DQ118" s="819" t="s">
        <v>121</v>
      </c>
      <c r="DR118" s="817"/>
      <c r="DS118" s="817"/>
      <c r="DT118" s="817"/>
      <c r="DU118" s="818"/>
      <c r="DV118" s="861" t="s">
        <v>121</v>
      </c>
      <c r="DW118" s="862"/>
      <c r="DX118" s="862"/>
      <c r="DY118" s="862"/>
      <c r="DZ118" s="863"/>
    </row>
    <row r="119" spans="1:130" s="218" customFormat="1" ht="26.25" customHeight="1" x14ac:dyDescent="0.15">
      <c r="A119" s="855" t="s">
        <v>415</v>
      </c>
      <c r="B119" s="856"/>
      <c r="C119" s="897" t="s">
        <v>416</v>
      </c>
      <c r="D119" s="845"/>
      <c r="E119" s="845"/>
      <c r="F119" s="845"/>
      <c r="G119" s="845"/>
      <c r="H119" s="845"/>
      <c r="I119" s="845"/>
      <c r="J119" s="845"/>
      <c r="K119" s="845"/>
      <c r="L119" s="845"/>
      <c r="M119" s="845"/>
      <c r="N119" s="845"/>
      <c r="O119" s="845"/>
      <c r="P119" s="845"/>
      <c r="Q119" s="845"/>
      <c r="R119" s="845"/>
      <c r="S119" s="845"/>
      <c r="T119" s="845"/>
      <c r="U119" s="845"/>
      <c r="V119" s="845"/>
      <c r="W119" s="845"/>
      <c r="X119" s="845"/>
      <c r="Y119" s="845"/>
      <c r="Z119" s="846"/>
      <c r="AA119" s="925" t="s">
        <v>121</v>
      </c>
      <c r="AB119" s="926"/>
      <c r="AC119" s="926"/>
      <c r="AD119" s="926"/>
      <c r="AE119" s="927"/>
      <c r="AF119" s="928" t="s">
        <v>121</v>
      </c>
      <c r="AG119" s="926"/>
      <c r="AH119" s="926"/>
      <c r="AI119" s="926"/>
      <c r="AJ119" s="927"/>
      <c r="AK119" s="928" t="s">
        <v>121</v>
      </c>
      <c r="AL119" s="926"/>
      <c r="AM119" s="926"/>
      <c r="AN119" s="926"/>
      <c r="AO119" s="927"/>
      <c r="AP119" s="929" t="s">
        <v>121</v>
      </c>
      <c r="AQ119" s="930"/>
      <c r="AR119" s="930"/>
      <c r="AS119" s="930"/>
      <c r="AT119" s="931"/>
      <c r="AU119" s="971"/>
      <c r="AV119" s="972"/>
      <c r="AW119" s="972"/>
      <c r="AX119" s="972"/>
      <c r="AY119" s="972"/>
      <c r="AZ119" s="239" t="s">
        <v>177</v>
      </c>
      <c r="BA119" s="239"/>
      <c r="BB119" s="239"/>
      <c r="BC119" s="239"/>
      <c r="BD119" s="239"/>
      <c r="BE119" s="239"/>
      <c r="BF119" s="239"/>
      <c r="BG119" s="239"/>
      <c r="BH119" s="239"/>
      <c r="BI119" s="239"/>
      <c r="BJ119" s="239"/>
      <c r="BK119" s="239"/>
      <c r="BL119" s="239"/>
      <c r="BM119" s="239"/>
      <c r="BN119" s="239"/>
      <c r="BO119" s="914" t="s">
        <v>441</v>
      </c>
      <c r="BP119" s="915"/>
      <c r="BQ119" s="916">
        <v>32619400</v>
      </c>
      <c r="BR119" s="882"/>
      <c r="BS119" s="882"/>
      <c r="BT119" s="882"/>
      <c r="BU119" s="882"/>
      <c r="BV119" s="882">
        <v>33254656</v>
      </c>
      <c r="BW119" s="882"/>
      <c r="BX119" s="882"/>
      <c r="BY119" s="882"/>
      <c r="BZ119" s="882"/>
      <c r="CA119" s="882">
        <v>32605934</v>
      </c>
      <c r="CB119" s="882"/>
      <c r="CC119" s="882"/>
      <c r="CD119" s="882"/>
      <c r="CE119" s="882"/>
      <c r="CF119" s="785"/>
      <c r="CG119" s="786"/>
      <c r="CH119" s="786"/>
      <c r="CI119" s="786"/>
      <c r="CJ119" s="871"/>
      <c r="CK119" s="965"/>
      <c r="CL119" s="860"/>
      <c r="CM119" s="875" t="s">
        <v>442</v>
      </c>
      <c r="CN119" s="876"/>
      <c r="CO119" s="876"/>
      <c r="CP119" s="876"/>
      <c r="CQ119" s="876"/>
      <c r="CR119" s="876"/>
      <c r="CS119" s="876"/>
      <c r="CT119" s="876"/>
      <c r="CU119" s="876"/>
      <c r="CV119" s="876"/>
      <c r="CW119" s="876"/>
      <c r="CX119" s="876"/>
      <c r="CY119" s="876"/>
      <c r="CZ119" s="876"/>
      <c r="DA119" s="876"/>
      <c r="DB119" s="876"/>
      <c r="DC119" s="876"/>
      <c r="DD119" s="876"/>
      <c r="DE119" s="876"/>
      <c r="DF119" s="877"/>
      <c r="DG119" s="800" t="s">
        <v>121</v>
      </c>
      <c r="DH119" s="801"/>
      <c r="DI119" s="801"/>
      <c r="DJ119" s="801"/>
      <c r="DK119" s="802"/>
      <c r="DL119" s="803" t="s">
        <v>121</v>
      </c>
      <c r="DM119" s="801"/>
      <c r="DN119" s="801"/>
      <c r="DO119" s="801"/>
      <c r="DP119" s="802"/>
      <c r="DQ119" s="803" t="s">
        <v>121</v>
      </c>
      <c r="DR119" s="801"/>
      <c r="DS119" s="801"/>
      <c r="DT119" s="801"/>
      <c r="DU119" s="802"/>
      <c r="DV119" s="885" t="s">
        <v>121</v>
      </c>
      <c r="DW119" s="886"/>
      <c r="DX119" s="886"/>
      <c r="DY119" s="886"/>
      <c r="DZ119" s="887"/>
    </row>
    <row r="120" spans="1:130" s="218" customFormat="1" ht="26.25" customHeight="1" x14ac:dyDescent="0.15">
      <c r="A120" s="857"/>
      <c r="B120" s="858"/>
      <c r="C120" s="852" t="s">
        <v>419</v>
      </c>
      <c r="D120" s="789"/>
      <c r="E120" s="789"/>
      <c r="F120" s="789"/>
      <c r="G120" s="789"/>
      <c r="H120" s="789"/>
      <c r="I120" s="789"/>
      <c r="J120" s="789"/>
      <c r="K120" s="789"/>
      <c r="L120" s="789"/>
      <c r="M120" s="789"/>
      <c r="N120" s="789"/>
      <c r="O120" s="789"/>
      <c r="P120" s="789"/>
      <c r="Q120" s="789"/>
      <c r="R120" s="789"/>
      <c r="S120" s="789"/>
      <c r="T120" s="789"/>
      <c r="U120" s="789"/>
      <c r="V120" s="789"/>
      <c r="W120" s="789"/>
      <c r="X120" s="789"/>
      <c r="Y120" s="789"/>
      <c r="Z120" s="790"/>
      <c r="AA120" s="816" t="s">
        <v>121</v>
      </c>
      <c r="AB120" s="817"/>
      <c r="AC120" s="817"/>
      <c r="AD120" s="817"/>
      <c r="AE120" s="818"/>
      <c r="AF120" s="819" t="s">
        <v>121</v>
      </c>
      <c r="AG120" s="817"/>
      <c r="AH120" s="817"/>
      <c r="AI120" s="817"/>
      <c r="AJ120" s="818"/>
      <c r="AK120" s="819" t="s">
        <v>121</v>
      </c>
      <c r="AL120" s="817"/>
      <c r="AM120" s="817"/>
      <c r="AN120" s="817"/>
      <c r="AO120" s="818"/>
      <c r="AP120" s="861" t="s">
        <v>121</v>
      </c>
      <c r="AQ120" s="862"/>
      <c r="AR120" s="862"/>
      <c r="AS120" s="862"/>
      <c r="AT120" s="863"/>
      <c r="AU120" s="917" t="s">
        <v>443</v>
      </c>
      <c r="AV120" s="918"/>
      <c r="AW120" s="918"/>
      <c r="AX120" s="918"/>
      <c r="AY120" s="919"/>
      <c r="AZ120" s="897" t="s">
        <v>444</v>
      </c>
      <c r="BA120" s="845"/>
      <c r="BB120" s="845"/>
      <c r="BC120" s="845"/>
      <c r="BD120" s="845"/>
      <c r="BE120" s="845"/>
      <c r="BF120" s="845"/>
      <c r="BG120" s="845"/>
      <c r="BH120" s="845"/>
      <c r="BI120" s="845"/>
      <c r="BJ120" s="845"/>
      <c r="BK120" s="845"/>
      <c r="BL120" s="845"/>
      <c r="BM120" s="845"/>
      <c r="BN120" s="845"/>
      <c r="BO120" s="845"/>
      <c r="BP120" s="846"/>
      <c r="BQ120" s="898">
        <v>4877616</v>
      </c>
      <c r="BR120" s="879"/>
      <c r="BS120" s="879"/>
      <c r="BT120" s="879"/>
      <c r="BU120" s="879"/>
      <c r="BV120" s="879">
        <v>3881855</v>
      </c>
      <c r="BW120" s="879"/>
      <c r="BX120" s="879"/>
      <c r="BY120" s="879"/>
      <c r="BZ120" s="879"/>
      <c r="CA120" s="879">
        <v>3605115</v>
      </c>
      <c r="CB120" s="879"/>
      <c r="CC120" s="879"/>
      <c r="CD120" s="879"/>
      <c r="CE120" s="879"/>
      <c r="CF120" s="903">
        <v>27.5</v>
      </c>
      <c r="CG120" s="904"/>
      <c r="CH120" s="904"/>
      <c r="CI120" s="904"/>
      <c r="CJ120" s="904"/>
      <c r="CK120" s="905" t="s">
        <v>445</v>
      </c>
      <c r="CL120" s="889"/>
      <c r="CM120" s="889"/>
      <c r="CN120" s="889"/>
      <c r="CO120" s="890"/>
      <c r="CP120" s="909" t="s">
        <v>394</v>
      </c>
      <c r="CQ120" s="910"/>
      <c r="CR120" s="910"/>
      <c r="CS120" s="910"/>
      <c r="CT120" s="910"/>
      <c r="CU120" s="910"/>
      <c r="CV120" s="910"/>
      <c r="CW120" s="910"/>
      <c r="CX120" s="910"/>
      <c r="CY120" s="910"/>
      <c r="CZ120" s="910"/>
      <c r="DA120" s="910"/>
      <c r="DB120" s="910"/>
      <c r="DC120" s="910"/>
      <c r="DD120" s="910"/>
      <c r="DE120" s="910"/>
      <c r="DF120" s="911"/>
      <c r="DG120" s="898">
        <v>2283052</v>
      </c>
      <c r="DH120" s="879"/>
      <c r="DI120" s="879"/>
      <c r="DJ120" s="879"/>
      <c r="DK120" s="879"/>
      <c r="DL120" s="879">
        <v>2248593</v>
      </c>
      <c r="DM120" s="879"/>
      <c r="DN120" s="879"/>
      <c r="DO120" s="879"/>
      <c r="DP120" s="879"/>
      <c r="DQ120" s="879">
        <v>2400982</v>
      </c>
      <c r="DR120" s="879"/>
      <c r="DS120" s="879"/>
      <c r="DT120" s="879"/>
      <c r="DU120" s="879"/>
      <c r="DV120" s="880">
        <v>18.3</v>
      </c>
      <c r="DW120" s="880"/>
      <c r="DX120" s="880"/>
      <c r="DY120" s="880"/>
      <c r="DZ120" s="881"/>
    </row>
    <row r="121" spans="1:130" s="218" customFormat="1" ht="26.25" customHeight="1" x14ac:dyDescent="0.15">
      <c r="A121" s="857"/>
      <c r="B121" s="858"/>
      <c r="C121" s="900" t="s">
        <v>446</v>
      </c>
      <c r="D121" s="901"/>
      <c r="E121" s="901"/>
      <c r="F121" s="901"/>
      <c r="G121" s="901"/>
      <c r="H121" s="901"/>
      <c r="I121" s="901"/>
      <c r="J121" s="901"/>
      <c r="K121" s="901"/>
      <c r="L121" s="901"/>
      <c r="M121" s="901"/>
      <c r="N121" s="901"/>
      <c r="O121" s="901"/>
      <c r="P121" s="901"/>
      <c r="Q121" s="901"/>
      <c r="R121" s="901"/>
      <c r="S121" s="901"/>
      <c r="T121" s="901"/>
      <c r="U121" s="901"/>
      <c r="V121" s="901"/>
      <c r="W121" s="901"/>
      <c r="X121" s="901"/>
      <c r="Y121" s="901"/>
      <c r="Z121" s="902"/>
      <c r="AA121" s="816" t="s">
        <v>121</v>
      </c>
      <c r="AB121" s="817"/>
      <c r="AC121" s="817"/>
      <c r="AD121" s="817"/>
      <c r="AE121" s="818"/>
      <c r="AF121" s="819" t="s">
        <v>121</v>
      </c>
      <c r="AG121" s="817"/>
      <c r="AH121" s="817"/>
      <c r="AI121" s="817"/>
      <c r="AJ121" s="818"/>
      <c r="AK121" s="819" t="s">
        <v>121</v>
      </c>
      <c r="AL121" s="817"/>
      <c r="AM121" s="817"/>
      <c r="AN121" s="817"/>
      <c r="AO121" s="818"/>
      <c r="AP121" s="861" t="s">
        <v>121</v>
      </c>
      <c r="AQ121" s="862"/>
      <c r="AR121" s="862"/>
      <c r="AS121" s="862"/>
      <c r="AT121" s="863"/>
      <c r="AU121" s="920"/>
      <c r="AV121" s="921"/>
      <c r="AW121" s="921"/>
      <c r="AX121" s="921"/>
      <c r="AY121" s="922"/>
      <c r="AZ121" s="852" t="s">
        <v>447</v>
      </c>
      <c r="BA121" s="789"/>
      <c r="BB121" s="789"/>
      <c r="BC121" s="789"/>
      <c r="BD121" s="789"/>
      <c r="BE121" s="789"/>
      <c r="BF121" s="789"/>
      <c r="BG121" s="789"/>
      <c r="BH121" s="789"/>
      <c r="BI121" s="789"/>
      <c r="BJ121" s="789"/>
      <c r="BK121" s="789"/>
      <c r="BL121" s="789"/>
      <c r="BM121" s="789"/>
      <c r="BN121" s="789"/>
      <c r="BO121" s="789"/>
      <c r="BP121" s="790"/>
      <c r="BQ121" s="853">
        <v>1736903</v>
      </c>
      <c r="BR121" s="854"/>
      <c r="BS121" s="854"/>
      <c r="BT121" s="854"/>
      <c r="BU121" s="854"/>
      <c r="BV121" s="854">
        <v>1578150</v>
      </c>
      <c r="BW121" s="854"/>
      <c r="BX121" s="854"/>
      <c r="BY121" s="854"/>
      <c r="BZ121" s="854"/>
      <c r="CA121" s="854">
        <v>1416604</v>
      </c>
      <c r="CB121" s="854"/>
      <c r="CC121" s="854"/>
      <c r="CD121" s="854"/>
      <c r="CE121" s="854"/>
      <c r="CF121" s="912">
        <v>10.8</v>
      </c>
      <c r="CG121" s="913"/>
      <c r="CH121" s="913"/>
      <c r="CI121" s="913"/>
      <c r="CJ121" s="913"/>
      <c r="CK121" s="906"/>
      <c r="CL121" s="892"/>
      <c r="CM121" s="892"/>
      <c r="CN121" s="892"/>
      <c r="CO121" s="893"/>
      <c r="CP121" s="872" t="s">
        <v>392</v>
      </c>
      <c r="CQ121" s="873"/>
      <c r="CR121" s="873"/>
      <c r="CS121" s="873"/>
      <c r="CT121" s="873"/>
      <c r="CU121" s="873"/>
      <c r="CV121" s="873"/>
      <c r="CW121" s="873"/>
      <c r="CX121" s="873"/>
      <c r="CY121" s="873"/>
      <c r="CZ121" s="873"/>
      <c r="DA121" s="873"/>
      <c r="DB121" s="873"/>
      <c r="DC121" s="873"/>
      <c r="DD121" s="873"/>
      <c r="DE121" s="873"/>
      <c r="DF121" s="874"/>
      <c r="DG121" s="853">
        <v>2330</v>
      </c>
      <c r="DH121" s="854"/>
      <c r="DI121" s="854"/>
      <c r="DJ121" s="854"/>
      <c r="DK121" s="854"/>
      <c r="DL121" s="854">
        <v>965</v>
      </c>
      <c r="DM121" s="854"/>
      <c r="DN121" s="854"/>
      <c r="DO121" s="854"/>
      <c r="DP121" s="854"/>
      <c r="DQ121" s="854">
        <v>792</v>
      </c>
      <c r="DR121" s="854"/>
      <c r="DS121" s="854"/>
      <c r="DT121" s="854"/>
      <c r="DU121" s="854"/>
      <c r="DV121" s="831">
        <v>0</v>
      </c>
      <c r="DW121" s="831"/>
      <c r="DX121" s="831"/>
      <c r="DY121" s="831"/>
      <c r="DZ121" s="832"/>
    </row>
    <row r="122" spans="1:130" s="218" customFormat="1" ht="26.25" customHeight="1" x14ac:dyDescent="0.15">
      <c r="A122" s="857"/>
      <c r="B122" s="858"/>
      <c r="C122" s="852" t="s">
        <v>429</v>
      </c>
      <c r="D122" s="789"/>
      <c r="E122" s="789"/>
      <c r="F122" s="789"/>
      <c r="G122" s="789"/>
      <c r="H122" s="789"/>
      <c r="I122" s="789"/>
      <c r="J122" s="789"/>
      <c r="K122" s="789"/>
      <c r="L122" s="789"/>
      <c r="M122" s="789"/>
      <c r="N122" s="789"/>
      <c r="O122" s="789"/>
      <c r="P122" s="789"/>
      <c r="Q122" s="789"/>
      <c r="R122" s="789"/>
      <c r="S122" s="789"/>
      <c r="T122" s="789"/>
      <c r="U122" s="789"/>
      <c r="V122" s="789"/>
      <c r="W122" s="789"/>
      <c r="X122" s="789"/>
      <c r="Y122" s="789"/>
      <c r="Z122" s="790"/>
      <c r="AA122" s="816" t="s">
        <v>121</v>
      </c>
      <c r="AB122" s="817"/>
      <c r="AC122" s="817"/>
      <c r="AD122" s="817"/>
      <c r="AE122" s="818"/>
      <c r="AF122" s="819" t="s">
        <v>121</v>
      </c>
      <c r="AG122" s="817"/>
      <c r="AH122" s="817"/>
      <c r="AI122" s="817"/>
      <c r="AJ122" s="818"/>
      <c r="AK122" s="819" t="s">
        <v>121</v>
      </c>
      <c r="AL122" s="817"/>
      <c r="AM122" s="817"/>
      <c r="AN122" s="817"/>
      <c r="AO122" s="818"/>
      <c r="AP122" s="861" t="s">
        <v>121</v>
      </c>
      <c r="AQ122" s="862"/>
      <c r="AR122" s="862"/>
      <c r="AS122" s="862"/>
      <c r="AT122" s="863"/>
      <c r="AU122" s="920"/>
      <c r="AV122" s="921"/>
      <c r="AW122" s="921"/>
      <c r="AX122" s="921"/>
      <c r="AY122" s="922"/>
      <c r="AZ122" s="875" t="s">
        <v>448</v>
      </c>
      <c r="BA122" s="876"/>
      <c r="BB122" s="876"/>
      <c r="BC122" s="876"/>
      <c r="BD122" s="876"/>
      <c r="BE122" s="876"/>
      <c r="BF122" s="876"/>
      <c r="BG122" s="876"/>
      <c r="BH122" s="876"/>
      <c r="BI122" s="876"/>
      <c r="BJ122" s="876"/>
      <c r="BK122" s="876"/>
      <c r="BL122" s="876"/>
      <c r="BM122" s="876"/>
      <c r="BN122" s="876"/>
      <c r="BO122" s="876"/>
      <c r="BP122" s="877"/>
      <c r="BQ122" s="916">
        <v>16128604</v>
      </c>
      <c r="BR122" s="882"/>
      <c r="BS122" s="882"/>
      <c r="BT122" s="882"/>
      <c r="BU122" s="882"/>
      <c r="BV122" s="882">
        <v>15423110</v>
      </c>
      <c r="BW122" s="882"/>
      <c r="BX122" s="882"/>
      <c r="BY122" s="882"/>
      <c r="BZ122" s="882"/>
      <c r="CA122" s="882">
        <v>14773356</v>
      </c>
      <c r="CB122" s="882"/>
      <c r="CC122" s="882"/>
      <c r="CD122" s="882"/>
      <c r="CE122" s="882"/>
      <c r="CF122" s="883">
        <v>112.6</v>
      </c>
      <c r="CG122" s="884"/>
      <c r="CH122" s="884"/>
      <c r="CI122" s="884"/>
      <c r="CJ122" s="884"/>
      <c r="CK122" s="906"/>
      <c r="CL122" s="892"/>
      <c r="CM122" s="892"/>
      <c r="CN122" s="892"/>
      <c r="CO122" s="893"/>
      <c r="CP122" s="872" t="s">
        <v>391</v>
      </c>
      <c r="CQ122" s="873"/>
      <c r="CR122" s="873"/>
      <c r="CS122" s="873"/>
      <c r="CT122" s="873"/>
      <c r="CU122" s="873"/>
      <c r="CV122" s="873"/>
      <c r="CW122" s="873"/>
      <c r="CX122" s="873"/>
      <c r="CY122" s="873"/>
      <c r="CZ122" s="873"/>
      <c r="DA122" s="873"/>
      <c r="DB122" s="873"/>
      <c r="DC122" s="873"/>
      <c r="DD122" s="873"/>
      <c r="DE122" s="873"/>
      <c r="DF122" s="874"/>
      <c r="DG122" s="853" t="s">
        <v>121</v>
      </c>
      <c r="DH122" s="854"/>
      <c r="DI122" s="854"/>
      <c r="DJ122" s="854"/>
      <c r="DK122" s="854"/>
      <c r="DL122" s="854" t="s">
        <v>121</v>
      </c>
      <c r="DM122" s="854"/>
      <c r="DN122" s="854"/>
      <c r="DO122" s="854"/>
      <c r="DP122" s="854"/>
      <c r="DQ122" s="854" t="s">
        <v>121</v>
      </c>
      <c r="DR122" s="854"/>
      <c r="DS122" s="854"/>
      <c r="DT122" s="854"/>
      <c r="DU122" s="854"/>
      <c r="DV122" s="831" t="s">
        <v>121</v>
      </c>
      <c r="DW122" s="831"/>
      <c r="DX122" s="831"/>
      <c r="DY122" s="831"/>
      <c r="DZ122" s="832"/>
    </row>
    <row r="123" spans="1:130" s="218" customFormat="1" ht="26.25" customHeight="1" x14ac:dyDescent="0.15">
      <c r="A123" s="857"/>
      <c r="B123" s="858"/>
      <c r="C123" s="852" t="s">
        <v>435</v>
      </c>
      <c r="D123" s="789"/>
      <c r="E123" s="789"/>
      <c r="F123" s="789"/>
      <c r="G123" s="789"/>
      <c r="H123" s="789"/>
      <c r="I123" s="789"/>
      <c r="J123" s="789"/>
      <c r="K123" s="789"/>
      <c r="L123" s="789"/>
      <c r="M123" s="789"/>
      <c r="N123" s="789"/>
      <c r="O123" s="789"/>
      <c r="P123" s="789"/>
      <c r="Q123" s="789"/>
      <c r="R123" s="789"/>
      <c r="S123" s="789"/>
      <c r="T123" s="789"/>
      <c r="U123" s="789"/>
      <c r="V123" s="789"/>
      <c r="W123" s="789"/>
      <c r="X123" s="789"/>
      <c r="Y123" s="789"/>
      <c r="Z123" s="790"/>
      <c r="AA123" s="816" t="s">
        <v>121</v>
      </c>
      <c r="AB123" s="817"/>
      <c r="AC123" s="817"/>
      <c r="AD123" s="817"/>
      <c r="AE123" s="818"/>
      <c r="AF123" s="819" t="s">
        <v>121</v>
      </c>
      <c r="AG123" s="817"/>
      <c r="AH123" s="817"/>
      <c r="AI123" s="817"/>
      <c r="AJ123" s="818"/>
      <c r="AK123" s="819" t="s">
        <v>121</v>
      </c>
      <c r="AL123" s="817"/>
      <c r="AM123" s="817"/>
      <c r="AN123" s="817"/>
      <c r="AO123" s="818"/>
      <c r="AP123" s="861" t="s">
        <v>121</v>
      </c>
      <c r="AQ123" s="862"/>
      <c r="AR123" s="862"/>
      <c r="AS123" s="862"/>
      <c r="AT123" s="863"/>
      <c r="AU123" s="923"/>
      <c r="AV123" s="924"/>
      <c r="AW123" s="924"/>
      <c r="AX123" s="924"/>
      <c r="AY123" s="924"/>
      <c r="AZ123" s="239" t="s">
        <v>177</v>
      </c>
      <c r="BA123" s="239"/>
      <c r="BB123" s="239"/>
      <c r="BC123" s="239"/>
      <c r="BD123" s="239"/>
      <c r="BE123" s="239"/>
      <c r="BF123" s="239"/>
      <c r="BG123" s="239"/>
      <c r="BH123" s="239"/>
      <c r="BI123" s="239"/>
      <c r="BJ123" s="239"/>
      <c r="BK123" s="239"/>
      <c r="BL123" s="239"/>
      <c r="BM123" s="239"/>
      <c r="BN123" s="239"/>
      <c r="BO123" s="914" t="s">
        <v>449</v>
      </c>
      <c r="BP123" s="915"/>
      <c r="BQ123" s="869">
        <v>22743123</v>
      </c>
      <c r="BR123" s="870"/>
      <c r="BS123" s="870"/>
      <c r="BT123" s="870"/>
      <c r="BU123" s="870"/>
      <c r="BV123" s="870">
        <v>20883115</v>
      </c>
      <c r="BW123" s="870"/>
      <c r="BX123" s="870"/>
      <c r="BY123" s="870"/>
      <c r="BZ123" s="870"/>
      <c r="CA123" s="870">
        <v>19795075</v>
      </c>
      <c r="CB123" s="870"/>
      <c r="CC123" s="870"/>
      <c r="CD123" s="870"/>
      <c r="CE123" s="870"/>
      <c r="CF123" s="785"/>
      <c r="CG123" s="786"/>
      <c r="CH123" s="786"/>
      <c r="CI123" s="786"/>
      <c r="CJ123" s="871"/>
      <c r="CK123" s="906"/>
      <c r="CL123" s="892"/>
      <c r="CM123" s="892"/>
      <c r="CN123" s="892"/>
      <c r="CO123" s="893"/>
      <c r="CP123" s="872" t="s">
        <v>390</v>
      </c>
      <c r="CQ123" s="873"/>
      <c r="CR123" s="873"/>
      <c r="CS123" s="873"/>
      <c r="CT123" s="873"/>
      <c r="CU123" s="873"/>
      <c r="CV123" s="873"/>
      <c r="CW123" s="873"/>
      <c r="CX123" s="873"/>
      <c r="CY123" s="873"/>
      <c r="CZ123" s="873"/>
      <c r="DA123" s="873"/>
      <c r="DB123" s="873"/>
      <c r="DC123" s="873"/>
      <c r="DD123" s="873"/>
      <c r="DE123" s="873"/>
      <c r="DF123" s="874"/>
      <c r="DG123" s="816" t="s">
        <v>121</v>
      </c>
      <c r="DH123" s="817"/>
      <c r="DI123" s="817"/>
      <c r="DJ123" s="817"/>
      <c r="DK123" s="818"/>
      <c r="DL123" s="819" t="s">
        <v>121</v>
      </c>
      <c r="DM123" s="817"/>
      <c r="DN123" s="817"/>
      <c r="DO123" s="817"/>
      <c r="DP123" s="818"/>
      <c r="DQ123" s="819" t="s">
        <v>121</v>
      </c>
      <c r="DR123" s="817"/>
      <c r="DS123" s="817"/>
      <c r="DT123" s="817"/>
      <c r="DU123" s="818"/>
      <c r="DV123" s="861" t="s">
        <v>121</v>
      </c>
      <c r="DW123" s="862"/>
      <c r="DX123" s="862"/>
      <c r="DY123" s="862"/>
      <c r="DZ123" s="863"/>
    </row>
    <row r="124" spans="1:130" s="218" customFormat="1" ht="26.25" customHeight="1" thickBot="1" x14ac:dyDescent="0.2">
      <c r="A124" s="857"/>
      <c r="B124" s="858"/>
      <c r="C124" s="852" t="s">
        <v>438</v>
      </c>
      <c r="D124" s="789"/>
      <c r="E124" s="789"/>
      <c r="F124" s="789"/>
      <c r="G124" s="789"/>
      <c r="H124" s="789"/>
      <c r="I124" s="789"/>
      <c r="J124" s="789"/>
      <c r="K124" s="789"/>
      <c r="L124" s="789"/>
      <c r="M124" s="789"/>
      <c r="N124" s="789"/>
      <c r="O124" s="789"/>
      <c r="P124" s="789"/>
      <c r="Q124" s="789"/>
      <c r="R124" s="789"/>
      <c r="S124" s="789"/>
      <c r="T124" s="789"/>
      <c r="U124" s="789"/>
      <c r="V124" s="789"/>
      <c r="W124" s="789"/>
      <c r="X124" s="789"/>
      <c r="Y124" s="789"/>
      <c r="Z124" s="790"/>
      <c r="AA124" s="816" t="s">
        <v>121</v>
      </c>
      <c r="AB124" s="817"/>
      <c r="AC124" s="817"/>
      <c r="AD124" s="817"/>
      <c r="AE124" s="818"/>
      <c r="AF124" s="819" t="s">
        <v>121</v>
      </c>
      <c r="AG124" s="817"/>
      <c r="AH124" s="817"/>
      <c r="AI124" s="817"/>
      <c r="AJ124" s="818"/>
      <c r="AK124" s="819" t="s">
        <v>121</v>
      </c>
      <c r="AL124" s="817"/>
      <c r="AM124" s="817"/>
      <c r="AN124" s="817"/>
      <c r="AO124" s="818"/>
      <c r="AP124" s="861" t="s">
        <v>121</v>
      </c>
      <c r="AQ124" s="862"/>
      <c r="AR124" s="862"/>
      <c r="AS124" s="862"/>
      <c r="AT124" s="863"/>
      <c r="AU124" s="864" t="s">
        <v>450</v>
      </c>
      <c r="AV124" s="865"/>
      <c r="AW124" s="865"/>
      <c r="AX124" s="865"/>
      <c r="AY124" s="865"/>
      <c r="AZ124" s="865"/>
      <c r="BA124" s="865"/>
      <c r="BB124" s="865"/>
      <c r="BC124" s="865"/>
      <c r="BD124" s="865"/>
      <c r="BE124" s="865"/>
      <c r="BF124" s="865"/>
      <c r="BG124" s="865"/>
      <c r="BH124" s="865"/>
      <c r="BI124" s="865"/>
      <c r="BJ124" s="865"/>
      <c r="BK124" s="865"/>
      <c r="BL124" s="865"/>
      <c r="BM124" s="865"/>
      <c r="BN124" s="865"/>
      <c r="BO124" s="865"/>
      <c r="BP124" s="866"/>
      <c r="BQ124" s="867">
        <v>81.8</v>
      </c>
      <c r="BR124" s="868"/>
      <c r="BS124" s="868"/>
      <c r="BT124" s="868"/>
      <c r="BU124" s="868"/>
      <c r="BV124" s="868">
        <v>99.2</v>
      </c>
      <c r="BW124" s="868"/>
      <c r="BX124" s="868"/>
      <c r="BY124" s="868"/>
      <c r="BZ124" s="868"/>
      <c r="CA124" s="868">
        <v>97.6</v>
      </c>
      <c r="CB124" s="868"/>
      <c r="CC124" s="868"/>
      <c r="CD124" s="868"/>
      <c r="CE124" s="868"/>
      <c r="CF124" s="763"/>
      <c r="CG124" s="764"/>
      <c r="CH124" s="764"/>
      <c r="CI124" s="764"/>
      <c r="CJ124" s="899"/>
      <c r="CK124" s="907"/>
      <c r="CL124" s="907"/>
      <c r="CM124" s="907"/>
      <c r="CN124" s="907"/>
      <c r="CO124" s="908"/>
      <c r="CP124" s="872" t="s">
        <v>451</v>
      </c>
      <c r="CQ124" s="873"/>
      <c r="CR124" s="873"/>
      <c r="CS124" s="873"/>
      <c r="CT124" s="873"/>
      <c r="CU124" s="873"/>
      <c r="CV124" s="873"/>
      <c r="CW124" s="873"/>
      <c r="CX124" s="873"/>
      <c r="CY124" s="873"/>
      <c r="CZ124" s="873"/>
      <c r="DA124" s="873"/>
      <c r="DB124" s="873"/>
      <c r="DC124" s="873"/>
      <c r="DD124" s="873"/>
      <c r="DE124" s="873"/>
      <c r="DF124" s="874"/>
      <c r="DG124" s="800" t="s">
        <v>121</v>
      </c>
      <c r="DH124" s="801"/>
      <c r="DI124" s="801"/>
      <c r="DJ124" s="801"/>
      <c r="DK124" s="802"/>
      <c r="DL124" s="803" t="s">
        <v>121</v>
      </c>
      <c r="DM124" s="801"/>
      <c r="DN124" s="801"/>
      <c r="DO124" s="801"/>
      <c r="DP124" s="802"/>
      <c r="DQ124" s="803" t="s">
        <v>121</v>
      </c>
      <c r="DR124" s="801"/>
      <c r="DS124" s="801"/>
      <c r="DT124" s="801"/>
      <c r="DU124" s="802"/>
      <c r="DV124" s="885" t="s">
        <v>121</v>
      </c>
      <c r="DW124" s="886"/>
      <c r="DX124" s="886"/>
      <c r="DY124" s="886"/>
      <c r="DZ124" s="887"/>
    </row>
    <row r="125" spans="1:130" s="218" customFormat="1" ht="26.25" customHeight="1" x14ac:dyDescent="0.15">
      <c r="A125" s="857"/>
      <c r="B125" s="858"/>
      <c r="C125" s="852" t="s">
        <v>440</v>
      </c>
      <c r="D125" s="789"/>
      <c r="E125" s="789"/>
      <c r="F125" s="789"/>
      <c r="G125" s="789"/>
      <c r="H125" s="789"/>
      <c r="I125" s="789"/>
      <c r="J125" s="789"/>
      <c r="K125" s="789"/>
      <c r="L125" s="789"/>
      <c r="M125" s="789"/>
      <c r="N125" s="789"/>
      <c r="O125" s="789"/>
      <c r="P125" s="789"/>
      <c r="Q125" s="789"/>
      <c r="R125" s="789"/>
      <c r="S125" s="789"/>
      <c r="T125" s="789"/>
      <c r="U125" s="789"/>
      <c r="V125" s="789"/>
      <c r="W125" s="789"/>
      <c r="X125" s="789"/>
      <c r="Y125" s="789"/>
      <c r="Z125" s="790"/>
      <c r="AA125" s="816" t="s">
        <v>121</v>
      </c>
      <c r="AB125" s="817"/>
      <c r="AC125" s="817"/>
      <c r="AD125" s="817"/>
      <c r="AE125" s="818"/>
      <c r="AF125" s="819" t="s">
        <v>121</v>
      </c>
      <c r="AG125" s="817"/>
      <c r="AH125" s="817"/>
      <c r="AI125" s="817"/>
      <c r="AJ125" s="818"/>
      <c r="AK125" s="819" t="s">
        <v>121</v>
      </c>
      <c r="AL125" s="817"/>
      <c r="AM125" s="817"/>
      <c r="AN125" s="817"/>
      <c r="AO125" s="818"/>
      <c r="AP125" s="861" t="s">
        <v>121</v>
      </c>
      <c r="AQ125" s="862"/>
      <c r="AR125" s="862"/>
      <c r="AS125" s="862"/>
      <c r="AT125" s="863"/>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8" t="s">
        <v>452</v>
      </c>
      <c r="CL125" s="889"/>
      <c r="CM125" s="889"/>
      <c r="CN125" s="889"/>
      <c r="CO125" s="890"/>
      <c r="CP125" s="897" t="s">
        <v>453</v>
      </c>
      <c r="CQ125" s="845"/>
      <c r="CR125" s="845"/>
      <c r="CS125" s="845"/>
      <c r="CT125" s="845"/>
      <c r="CU125" s="845"/>
      <c r="CV125" s="845"/>
      <c r="CW125" s="845"/>
      <c r="CX125" s="845"/>
      <c r="CY125" s="845"/>
      <c r="CZ125" s="845"/>
      <c r="DA125" s="845"/>
      <c r="DB125" s="845"/>
      <c r="DC125" s="845"/>
      <c r="DD125" s="845"/>
      <c r="DE125" s="845"/>
      <c r="DF125" s="846"/>
      <c r="DG125" s="898" t="s">
        <v>121</v>
      </c>
      <c r="DH125" s="879"/>
      <c r="DI125" s="879"/>
      <c r="DJ125" s="879"/>
      <c r="DK125" s="879"/>
      <c r="DL125" s="879" t="s">
        <v>121</v>
      </c>
      <c r="DM125" s="879"/>
      <c r="DN125" s="879"/>
      <c r="DO125" s="879"/>
      <c r="DP125" s="879"/>
      <c r="DQ125" s="879" t="s">
        <v>121</v>
      </c>
      <c r="DR125" s="879"/>
      <c r="DS125" s="879"/>
      <c r="DT125" s="879"/>
      <c r="DU125" s="879"/>
      <c r="DV125" s="880" t="s">
        <v>121</v>
      </c>
      <c r="DW125" s="880"/>
      <c r="DX125" s="880"/>
      <c r="DY125" s="880"/>
      <c r="DZ125" s="881"/>
    </row>
    <row r="126" spans="1:130" s="218" customFormat="1" ht="26.25" customHeight="1" thickBot="1" x14ac:dyDescent="0.2">
      <c r="A126" s="857"/>
      <c r="B126" s="858"/>
      <c r="C126" s="852" t="s">
        <v>442</v>
      </c>
      <c r="D126" s="789"/>
      <c r="E126" s="789"/>
      <c r="F126" s="789"/>
      <c r="G126" s="789"/>
      <c r="H126" s="789"/>
      <c r="I126" s="789"/>
      <c r="J126" s="789"/>
      <c r="K126" s="789"/>
      <c r="L126" s="789"/>
      <c r="M126" s="789"/>
      <c r="N126" s="789"/>
      <c r="O126" s="789"/>
      <c r="P126" s="789"/>
      <c r="Q126" s="789"/>
      <c r="R126" s="789"/>
      <c r="S126" s="789"/>
      <c r="T126" s="789"/>
      <c r="U126" s="789"/>
      <c r="V126" s="789"/>
      <c r="W126" s="789"/>
      <c r="X126" s="789"/>
      <c r="Y126" s="789"/>
      <c r="Z126" s="790"/>
      <c r="AA126" s="816" t="s">
        <v>121</v>
      </c>
      <c r="AB126" s="817"/>
      <c r="AC126" s="817"/>
      <c r="AD126" s="817"/>
      <c r="AE126" s="818"/>
      <c r="AF126" s="819" t="s">
        <v>121</v>
      </c>
      <c r="AG126" s="817"/>
      <c r="AH126" s="817"/>
      <c r="AI126" s="817"/>
      <c r="AJ126" s="818"/>
      <c r="AK126" s="819" t="s">
        <v>121</v>
      </c>
      <c r="AL126" s="817"/>
      <c r="AM126" s="817"/>
      <c r="AN126" s="817"/>
      <c r="AO126" s="818"/>
      <c r="AP126" s="861" t="s">
        <v>121</v>
      </c>
      <c r="AQ126" s="862"/>
      <c r="AR126" s="862"/>
      <c r="AS126" s="862"/>
      <c r="AT126" s="863"/>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1"/>
      <c r="CL126" s="892"/>
      <c r="CM126" s="892"/>
      <c r="CN126" s="892"/>
      <c r="CO126" s="893"/>
      <c r="CP126" s="852" t="s">
        <v>454</v>
      </c>
      <c r="CQ126" s="789"/>
      <c r="CR126" s="789"/>
      <c r="CS126" s="789"/>
      <c r="CT126" s="789"/>
      <c r="CU126" s="789"/>
      <c r="CV126" s="789"/>
      <c r="CW126" s="789"/>
      <c r="CX126" s="789"/>
      <c r="CY126" s="789"/>
      <c r="CZ126" s="789"/>
      <c r="DA126" s="789"/>
      <c r="DB126" s="789"/>
      <c r="DC126" s="789"/>
      <c r="DD126" s="789"/>
      <c r="DE126" s="789"/>
      <c r="DF126" s="790"/>
      <c r="DG126" s="853" t="s">
        <v>121</v>
      </c>
      <c r="DH126" s="854"/>
      <c r="DI126" s="854"/>
      <c r="DJ126" s="854"/>
      <c r="DK126" s="854"/>
      <c r="DL126" s="854" t="s">
        <v>121</v>
      </c>
      <c r="DM126" s="854"/>
      <c r="DN126" s="854"/>
      <c r="DO126" s="854"/>
      <c r="DP126" s="854"/>
      <c r="DQ126" s="854" t="s">
        <v>121</v>
      </c>
      <c r="DR126" s="854"/>
      <c r="DS126" s="854"/>
      <c r="DT126" s="854"/>
      <c r="DU126" s="854"/>
      <c r="DV126" s="831" t="s">
        <v>121</v>
      </c>
      <c r="DW126" s="831"/>
      <c r="DX126" s="831"/>
      <c r="DY126" s="831"/>
      <c r="DZ126" s="832"/>
    </row>
    <row r="127" spans="1:130" s="218" customFormat="1" ht="26.25" customHeight="1" x14ac:dyDescent="0.15">
      <c r="A127" s="859"/>
      <c r="B127" s="860"/>
      <c r="C127" s="875" t="s">
        <v>455</v>
      </c>
      <c r="D127" s="876"/>
      <c r="E127" s="876"/>
      <c r="F127" s="876"/>
      <c r="G127" s="876"/>
      <c r="H127" s="876"/>
      <c r="I127" s="876"/>
      <c r="J127" s="876"/>
      <c r="K127" s="876"/>
      <c r="L127" s="876"/>
      <c r="M127" s="876"/>
      <c r="N127" s="876"/>
      <c r="O127" s="876"/>
      <c r="P127" s="876"/>
      <c r="Q127" s="876"/>
      <c r="R127" s="876"/>
      <c r="S127" s="876"/>
      <c r="T127" s="876"/>
      <c r="U127" s="876"/>
      <c r="V127" s="876"/>
      <c r="W127" s="876"/>
      <c r="X127" s="876"/>
      <c r="Y127" s="876"/>
      <c r="Z127" s="877"/>
      <c r="AA127" s="816" t="s">
        <v>121</v>
      </c>
      <c r="AB127" s="817"/>
      <c r="AC127" s="817"/>
      <c r="AD127" s="817"/>
      <c r="AE127" s="818"/>
      <c r="AF127" s="819" t="s">
        <v>121</v>
      </c>
      <c r="AG127" s="817"/>
      <c r="AH127" s="817"/>
      <c r="AI127" s="817"/>
      <c r="AJ127" s="818"/>
      <c r="AK127" s="819" t="s">
        <v>121</v>
      </c>
      <c r="AL127" s="817"/>
      <c r="AM127" s="817"/>
      <c r="AN127" s="817"/>
      <c r="AO127" s="818"/>
      <c r="AP127" s="861" t="s">
        <v>121</v>
      </c>
      <c r="AQ127" s="862"/>
      <c r="AR127" s="862"/>
      <c r="AS127" s="862"/>
      <c r="AT127" s="863"/>
      <c r="AU127" s="220"/>
      <c r="AV127" s="220"/>
      <c r="AW127" s="220"/>
      <c r="AX127" s="878" t="s">
        <v>456</v>
      </c>
      <c r="AY127" s="849"/>
      <c r="AZ127" s="849"/>
      <c r="BA127" s="849"/>
      <c r="BB127" s="849"/>
      <c r="BC127" s="849"/>
      <c r="BD127" s="849"/>
      <c r="BE127" s="850"/>
      <c r="BF127" s="848" t="s">
        <v>457</v>
      </c>
      <c r="BG127" s="849"/>
      <c r="BH127" s="849"/>
      <c r="BI127" s="849"/>
      <c r="BJ127" s="849"/>
      <c r="BK127" s="849"/>
      <c r="BL127" s="850"/>
      <c r="BM127" s="848" t="s">
        <v>458</v>
      </c>
      <c r="BN127" s="849"/>
      <c r="BO127" s="849"/>
      <c r="BP127" s="849"/>
      <c r="BQ127" s="849"/>
      <c r="BR127" s="849"/>
      <c r="BS127" s="850"/>
      <c r="BT127" s="848" t="s">
        <v>459</v>
      </c>
      <c r="BU127" s="849"/>
      <c r="BV127" s="849"/>
      <c r="BW127" s="849"/>
      <c r="BX127" s="849"/>
      <c r="BY127" s="849"/>
      <c r="BZ127" s="851"/>
      <c r="CA127" s="220"/>
      <c r="CB127" s="220"/>
      <c r="CC127" s="220"/>
      <c r="CD127" s="243"/>
      <c r="CE127" s="243"/>
      <c r="CF127" s="243"/>
      <c r="CG127" s="220"/>
      <c r="CH127" s="220"/>
      <c r="CI127" s="220"/>
      <c r="CJ127" s="242"/>
      <c r="CK127" s="891"/>
      <c r="CL127" s="892"/>
      <c r="CM127" s="892"/>
      <c r="CN127" s="892"/>
      <c r="CO127" s="893"/>
      <c r="CP127" s="852" t="s">
        <v>460</v>
      </c>
      <c r="CQ127" s="789"/>
      <c r="CR127" s="789"/>
      <c r="CS127" s="789"/>
      <c r="CT127" s="789"/>
      <c r="CU127" s="789"/>
      <c r="CV127" s="789"/>
      <c r="CW127" s="789"/>
      <c r="CX127" s="789"/>
      <c r="CY127" s="789"/>
      <c r="CZ127" s="789"/>
      <c r="DA127" s="789"/>
      <c r="DB127" s="789"/>
      <c r="DC127" s="789"/>
      <c r="DD127" s="789"/>
      <c r="DE127" s="789"/>
      <c r="DF127" s="790"/>
      <c r="DG127" s="853" t="s">
        <v>121</v>
      </c>
      <c r="DH127" s="854"/>
      <c r="DI127" s="854"/>
      <c r="DJ127" s="854"/>
      <c r="DK127" s="854"/>
      <c r="DL127" s="854" t="s">
        <v>121</v>
      </c>
      <c r="DM127" s="854"/>
      <c r="DN127" s="854"/>
      <c r="DO127" s="854"/>
      <c r="DP127" s="854"/>
      <c r="DQ127" s="854" t="s">
        <v>121</v>
      </c>
      <c r="DR127" s="854"/>
      <c r="DS127" s="854"/>
      <c r="DT127" s="854"/>
      <c r="DU127" s="854"/>
      <c r="DV127" s="831" t="s">
        <v>121</v>
      </c>
      <c r="DW127" s="831"/>
      <c r="DX127" s="831"/>
      <c r="DY127" s="831"/>
      <c r="DZ127" s="832"/>
    </row>
    <row r="128" spans="1:130" s="218" customFormat="1" ht="26.25" customHeight="1" thickBot="1" x14ac:dyDescent="0.2">
      <c r="A128" s="833" t="s">
        <v>461</v>
      </c>
      <c r="B128" s="834"/>
      <c r="C128" s="834"/>
      <c r="D128" s="834"/>
      <c r="E128" s="834"/>
      <c r="F128" s="834"/>
      <c r="G128" s="834"/>
      <c r="H128" s="834"/>
      <c r="I128" s="834"/>
      <c r="J128" s="834"/>
      <c r="K128" s="834"/>
      <c r="L128" s="834"/>
      <c r="M128" s="834"/>
      <c r="N128" s="834"/>
      <c r="O128" s="834"/>
      <c r="P128" s="834"/>
      <c r="Q128" s="834"/>
      <c r="R128" s="834"/>
      <c r="S128" s="834"/>
      <c r="T128" s="834"/>
      <c r="U128" s="834"/>
      <c r="V128" s="834"/>
      <c r="W128" s="835" t="s">
        <v>462</v>
      </c>
      <c r="X128" s="835"/>
      <c r="Y128" s="835"/>
      <c r="Z128" s="836"/>
      <c r="AA128" s="837">
        <v>173281</v>
      </c>
      <c r="AB128" s="838"/>
      <c r="AC128" s="838"/>
      <c r="AD128" s="838"/>
      <c r="AE128" s="839"/>
      <c r="AF128" s="840">
        <v>168707</v>
      </c>
      <c r="AG128" s="838"/>
      <c r="AH128" s="838"/>
      <c r="AI128" s="838"/>
      <c r="AJ128" s="839"/>
      <c r="AK128" s="840">
        <v>166177</v>
      </c>
      <c r="AL128" s="838"/>
      <c r="AM128" s="838"/>
      <c r="AN128" s="838"/>
      <c r="AO128" s="839"/>
      <c r="AP128" s="841"/>
      <c r="AQ128" s="842"/>
      <c r="AR128" s="842"/>
      <c r="AS128" s="842"/>
      <c r="AT128" s="843"/>
      <c r="AU128" s="220"/>
      <c r="AV128" s="220"/>
      <c r="AW128" s="220"/>
      <c r="AX128" s="844" t="s">
        <v>463</v>
      </c>
      <c r="AY128" s="845"/>
      <c r="AZ128" s="845"/>
      <c r="BA128" s="845"/>
      <c r="BB128" s="845"/>
      <c r="BC128" s="845"/>
      <c r="BD128" s="845"/>
      <c r="BE128" s="846"/>
      <c r="BF128" s="823" t="s">
        <v>121</v>
      </c>
      <c r="BG128" s="824"/>
      <c r="BH128" s="824"/>
      <c r="BI128" s="824"/>
      <c r="BJ128" s="824"/>
      <c r="BK128" s="824"/>
      <c r="BL128" s="847"/>
      <c r="BM128" s="823">
        <v>12.83</v>
      </c>
      <c r="BN128" s="824"/>
      <c r="BO128" s="824"/>
      <c r="BP128" s="824"/>
      <c r="BQ128" s="824"/>
      <c r="BR128" s="824"/>
      <c r="BS128" s="847"/>
      <c r="BT128" s="823">
        <v>20</v>
      </c>
      <c r="BU128" s="824"/>
      <c r="BV128" s="824"/>
      <c r="BW128" s="824"/>
      <c r="BX128" s="824"/>
      <c r="BY128" s="824"/>
      <c r="BZ128" s="825"/>
      <c r="CA128" s="243"/>
      <c r="CB128" s="243"/>
      <c r="CC128" s="243"/>
      <c r="CD128" s="243"/>
      <c r="CE128" s="243"/>
      <c r="CF128" s="243"/>
      <c r="CG128" s="220"/>
      <c r="CH128" s="220"/>
      <c r="CI128" s="220"/>
      <c r="CJ128" s="242"/>
      <c r="CK128" s="894"/>
      <c r="CL128" s="895"/>
      <c r="CM128" s="895"/>
      <c r="CN128" s="895"/>
      <c r="CO128" s="896"/>
      <c r="CP128" s="826" t="s">
        <v>464</v>
      </c>
      <c r="CQ128" s="767"/>
      <c r="CR128" s="767"/>
      <c r="CS128" s="767"/>
      <c r="CT128" s="767"/>
      <c r="CU128" s="767"/>
      <c r="CV128" s="767"/>
      <c r="CW128" s="767"/>
      <c r="CX128" s="767"/>
      <c r="CY128" s="767"/>
      <c r="CZ128" s="767"/>
      <c r="DA128" s="767"/>
      <c r="DB128" s="767"/>
      <c r="DC128" s="767"/>
      <c r="DD128" s="767"/>
      <c r="DE128" s="767"/>
      <c r="DF128" s="768"/>
      <c r="DG128" s="827" t="s">
        <v>121</v>
      </c>
      <c r="DH128" s="828"/>
      <c r="DI128" s="828"/>
      <c r="DJ128" s="828"/>
      <c r="DK128" s="828"/>
      <c r="DL128" s="828" t="s">
        <v>121</v>
      </c>
      <c r="DM128" s="828"/>
      <c r="DN128" s="828"/>
      <c r="DO128" s="828"/>
      <c r="DP128" s="828"/>
      <c r="DQ128" s="828" t="s">
        <v>121</v>
      </c>
      <c r="DR128" s="828"/>
      <c r="DS128" s="828"/>
      <c r="DT128" s="828"/>
      <c r="DU128" s="828"/>
      <c r="DV128" s="829" t="s">
        <v>121</v>
      </c>
      <c r="DW128" s="829"/>
      <c r="DX128" s="829"/>
      <c r="DY128" s="829"/>
      <c r="DZ128" s="830"/>
    </row>
    <row r="129" spans="1:131" s="218" customFormat="1" ht="26.25" customHeight="1" x14ac:dyDescent="0.15">
      <c r="A129" s="811" t="s">
        <v>102</v>
      </c>
      <c r="B129" s="812"/>
      <c r="C129" s="812"/>
      <c r="D129" s="812"/>
      <c r="E129" s="812"/>
      <c r="F129" s="812"/>
      <c r="G129" s="812"/>
      <c r="H129" s="812"/>
      <c r="I129" s="812"/>
      <c r="J129" s="812"/>
      <c r="K129" s="812"/>
      <c r="L129" s="812"/>
      <c r="M129" s="812"/>
      <c r="N129" s="812"/>
      <c r="O129" s="812"/>
      <c r="P129" s="812"/>
      <c r="Q129" s="812"/>
      <c r="R129" s="812"/>
      <c r="S129" s="812"/>
      <c r="T129" s="812"/>
      <c r="U129" s="812"/>
      <c r="V129" s="812"/>
      <c r="W129" s="813" t="s">
        <v>465</v>
      </c>
      <c r="X129" s="814"/>
      <c r="Y129" s="814"/>
      <c r="Z129" s="815"/>
      <c r="AA129" s="816">
        <v>13371881</v>
      </c>
      <c r="AB129" s="817"/>
      <c r="AC129" s="817"/>
      <c r="AD129" s="817"/>
      <c r="AE129" s="818"/>
      <c r="AF129" s="819">
        <v>13760466</v>
      </c>
      <c r="AG129" s="817"/>
      <c r="AH129" s="817"/>
      <c r="AI129" s="817"/>
      <c r="AJ129" s="818"/>
      <c r="AK129" s="819">
        <v>14369656</v>
      </c>
      <c r="AL129" s="817"/>
      <c r="AM129" s="817"/>
      <c r="AN129" s="817"/>
      <c r="AO129" s="818"/>
      <c r="AP129" s="820"/>
      <c r="AQ129" s="821"/>
      <c r="AR129" s="821"/>
      <c r="AS129" s="821"/>
      <c r="AT129" s="822"/>
      <c r="AU129" s="221"/>
      <c r="AV129" s="221"/>
      <c r="AW129" s="221"/>
      <c r="AX129" s="788" t="s">
        <v>466</v>
      </c>
      <c r="AY129" s="789"/>
      <c r="AZ129" s="789"/>
      <c r="BA129" s="789"/>
      <c r="BB129" s="789"/>
      <c r="BC129" s="789"/>
      <c r="BD129" s="789"/>
      <c r="BE129" s="790"/>
      <c r="BF129" s="807" t="s">
        <v>121</v>
      </c>
      <c r="BG129" s="808"/>
      <c r="BH129" s="808"/>
      <c r="BI129" s="808"/>
      <c r="BJ129" s="808"/>
      <c r="BK129" s="808"/>
      <c r="BL129" s="809"/>
      <c r="BM129" s="807">
        <v>17.829999999999998</v>
      </c>
      <c r="BN129" s="808"/>
      <c r="BO129" s="808"/>
      <c r="BP129" s="808"/>
      <c r="BQ129" s="808"/>
      <c r="BR129" s="808"/>
      <c r="BS129" s="809"/>
      <c r="BT129" s="807">
        <v>30</v>
      </c>
      <c r="BU129" s="808"/>
      <c r="BV129" s="808"/>
      <c r="BW129" s="808"/>
      <c r="BX129" s="808"/>
      <c r="BY129" s="808"/>
      <c r="BZ129" s="810"/>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1" t="s">
        <v>467</v>
      </c>
      <c r="B130" s="812"/>
      <c r="C130" s="812"/>
      <c r="D130" s="812"/>
      <c r="E130" s="812"/>
      <c r="F130" s="812"/>
      <c r="G130" s="812"/>
      <c r="H130" s="812"/>
      <c r="I130" s="812"/>
      <c r="J130" s="812"/>
      <c r="K130" s="812"/>
      <c r="L130" s="812"/>
      <c r="M130" s="812"/>
      <c r="N130" s="812"/>
      <c r="O130" s="812"/>
      <c r="P130" s="812"/>
      <c r="Q130" s="812"/>
      <c r="R130" s="812"/>
      <c r="S130" s="812"/>
      <c r="T130" s="812"/>
      <c r="U130" s="812"/>
      <c r="V130" s="812"/>
      <c r="W130" s="813" t="s">
        <v>468</v>
      </c>
      <c r="X130" s="814"/>
      <c r="Y130" s="814"/>
      <c r="Z130" s="815"/>
      <c r="AA130" s="816">
        <v>1309641</v>
      </c>
      <c r="AB130" s="817"/>
      <c r="AC130" s="817"/>
      <c r="AD130" s="817"/>
      <c r="AE130" s="818"/>
      <c r="AF130" s="819">
        <v>1298228</v>
      </c>
      <c r="AG130" s="817"/>
      <c r="AH130" s="817"/>
      <c r="AI130" s="817"/>
      <c r="AJ130" s="818"/>
      <c r="AK130" s="819">
        <v>1248362</v>
      </c>
      <c r="AL130" s="817"/>
      <c r="AM130" s="817"/>
      <c r="AN130" s="817"/>
      <c r="AO130" s="818"/>
      <c r="AP130" s="820"/>
      <c r="AQ130" s="821"/>
      <c r="AR130" s="821"/>
      <c r="AS130" s="821"/>
      <c r="AT130" s="822"/>
      <c r="AU130" s="221"/>
      <c r="AV130" s="221"/>
      <c r="AW130" s="221"/>
      <c r="AX130" s="788" t="s">
        <v>469</v>
      </c>
      <c r="AY130" s="789"/>
      <c r="AZ130" s="789"/>
      <c r="BA130" s="789"/>
      <c r="BB130" s="789"/>
      <c r="BC130" s="789"/>
      <c r="BD130" s="789"/>
      <c r="BE130" s="790"/>
      <c r="BF130" s="791">
        <v>8.9</v>
      </c>
      <c r="BG130" s="792"/>
      <c r="BH130" s="792"/>
      <c r="BI130" s="792"/>
      <c r="BJ130" s="792"/>
      <c r="BK130" s="792"/>
      <c r="BL130" s="793"/>
      <c r="BM130" s="791">
        <v>25</v>
      </c>
      <c r="BN130" s="792"/>
      <c r="BO130" s="792"/>
      <c r="BP130" s="792"/>
      <c r="BQ130" s="792"/>
      <c r="BR130" s="792"/>
      <c r="BS130" s="793"/>
      <c r="BT130" s="791">
        <v>35</v>
      </c>
      <c r="BU130" s="792"/>
      <c r="BV130" s="792"/>
      <c r="BW130" s="792"/>
      <c r="BX130" s="792"/>
      <c r="BY130" s="792"/>
      <c r="BZ130" s="79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5"/>
      <c r="B131" s="796"/>
      <c r="C131" s="796"/>
      <c r="D131" s="796"/>
      <c r="E131" s="796"/>
      <c r="F131" s="796"/>
      <c r="G131" s="796"/>
      <c r="H131" s="796"/>
      <c r="I131" s="796"/>
      <c r="J131" s="796"/>
      <c r="K131" s="796"/>
      <c r="L131" s="796"/>
      <c r="M131" s="796"/>
      <c r="N131" s="796"/>
      <c r="O131" s="796"/>
      <c r="P131" s="796"/>
      <c r="Q131" s="796"/>
      <c r="R131" s="796"/>
      <c r="S131" s="796"/>
      <c r="T131" s="796"/>
      <c r="U131" s="796"/>
      <c r="V131" s="796"/>
      <c r="W131" s="797" t="s">
        <v>470</v>
      </c>
      <c r="X131" s="798"/>
      <c r="Y131" s="798"/>
      <c r="Z131" s="799"/>
      <c r="AA131" s="800">
        <v>12062240</v>
      </c>
      <c r="AB131" s="801"/>
      <c r="AC131" s="801"/>
      <c r="AD131" s="801"/>
      <c r="AE131" s="802"/>
      <c r="AF131" s="803">
        <v>12462238</v>
      </c>
      <c r="AG131" s="801"/>
      <c r="AH131" s="801"/>
      <c r="AI131" s="801"/>
      <c r="AJ131" s="802"/>
      <c r="AK131" s="803">
        <v>13121294</v>
      </c>
      <c r="AL131" s="801"/>
      <c r="AM131" s="801"/>
      <c r="AN131" s="801"/>
      <c r="AO131" s="802"/>
      <c r="AP131" s="804"/>
      <c r="AQ131" s="805"/>
      <c r="AR131" s="805"/>
      <c r="AS131" s="805"/>
      <c r="AT131" s="806"/>
      <c r="AU131" s="221"/>
      <c r="AV131" s="221"/>
      <c r="AW131" s="221"/>
      <c r="AX131" s="766" t="s">
        <v>471</v>
      </c>
      <c r="AY131" s="767"/>
      <c r="AZ131" s="767"/>
      <c r="BA131" s="767"/>
      <c r="BB131" s="767"/>
      <c r="BC131" s="767"/>
      <c r="BD131" s="767"/>
      <c r="BE131" s="768"/>
      <c r="BF131" s="769">
        <v>97.6</v>
      </c>
      <c r="BG131" s="770"/>
      <c r="BH131" s="770"/>
      <c r="BI131" s="770"/>
      <c r="BJ131" s="770"/>
      <c r="BK131" s="770"/>
      <c r="BL131" s="771"/>
      <c r="BM131" s="769">
        <v>350</v>
      </c>
      <c r="BN131" s="770"/>
      <c r="BO131" s="770"/>
      <c r="BP131" s="770"/>
      <c r="BQ131" s="770"/>
      <c r="BR131" s="770"/>
      <c r="BS131" s="771"/>
      <c r="BT131" s="772"/>
      <c r="BU131" s="773"/>
      <c r="BV131" s="773"/>
      <c r="BW131" s="773"/>
      <c r="BX131" s="773"/>
      <c r="BY131" s="773"/>
      <c r="BZ131" s="774"/>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5" t="s">
        <v>472</v>
      </c>
      <c r="B132" s="776"/>
      <c r="C132" s="776"/>
      <c r="D132" s="776"/>
      <c r="E132" s="776"/>
      <c r="F132" s="776"/>
      <c r="G132" s="776"/>
      <c r="H132" s="776"/>
      <c r="I132" s="776"/>
      <c r="J132" s="776"/>
      <c r="K132" s="776"/>
      <c r="L132" s="776"/>
      <c r="M132" s="776"/>
      <c r="N132" s="776"/>
      <c r="O132" s="776"/>
      <c r="P132" s="776"/>
      <c r="Q132" s="776"/>
      <c r="R132" s="776"/>
      <c r="S132" s="776"/>
      <c r="T132" s="776"/>
      <c r="U132" s="776"/>
      <c r="V132" s="779" t="s">
        <v>473</v>
      </c>
      <c r="W132" s="779"/>
      <c r="X132" s="779"/>
      <c r="Y132" s="779"/>
      <c r="Z132" s="780"/>
      <c r="AA132" s="781">
        <v>8.6286792499999994</v>
      </c>
      <c r="AB132" s="782"/>
      <c r="AC132" s="782"/>
      <c r="AD132" s="782"/>
      <c r="AE132" s="783"/>
      <c r="AF132" s="784">
        <v>8.8326029399999992</v>
      </c>
      <c r="AG132" s="782"/>
      <c r="AH132" s="782"/>
      <c r="AI132" s="782"/>
      <c r="AJ132" s="783"/>
      <c r="AK132" s="784">
        <v>9.36243026</v>
      </c>
      <c r="AL132" s="782"/>
      <c r="AM132" s="782"/>
      <c r="AN132" s="782"/>
      <c r="AO132" s="783"/>
      <c r="AP132" s="785"/>
      <c r="AQ132" s="786"/>
      <c r="AR132" s="786"/>
      <c r="AS132" s="786"/>
      <c r="AT132" s="787"/>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7"/>
      <c r="B133" s="778"/>
      <c r="C133" s="778"/>
      <c r="D133" s="778"/>
      <c r="E133" s="778"/>
      <c r="F133" s="778"/>
      <c r="G133" s="778"/>
      <c r="H133" s="778"/>
      <c r="I133" s="778"/>
      <c r="J133" s="778"/>
      <c r="K133" s="778"/>
      <c r="L133" s="778"/>
      <c r="M133" s="778"/>
      <c r="N133" s="778"/>
      <c r="O133" s="778"/>
      <c r="P133" s="778"/>
      <c r="Q133" s="778"/>
      <c r="R133" s="778"/>
      <c r="S133" s="778"/>
      <c r="T133" s="778"/>
      <c r="U133" s="778"/>
      <c r="V133" s="758" t="s">
        <v>474</v>
      </c>
      <c r="W133" s="758"/>
      <c r="X133" s="758"/>
      <c r="Y133" s="758"/>
      <c r="Z133" s="759"/>
      <c r="AA133" s="760">
        <v>8.6999999999999993</v>
      </c>
      <c r="AB133" s="761"/>
      <c r="AC133" s="761"/>
      <c r="AD133" s="761"/>
      <c r="AE133" s="762"/>
      <c r="AF133" s="760">
        <v>8.8000000000000007</v>
      </c>
      <c r="AG133" s="761"/>
      <c r="AH133" s="761"/>
      <c r="AI133" s="761"/>
      <c r="AJ133" s="762"/>
      <c r="AK133" s="760">
        <v>8.9</v>
      </c>
      <c r="AL133" s="761"/>
      <c r="AM133" s="761"/>
      <c r="AN133" s="761"/>
      <c r="AO133" s="762"/>
      <c r="AP133" s="763"/>
      <c r="AQ133" s="764"/>
      <c r="AR133" s="764"/>
      <c r="AS133" s="764"/>
      <c r="AT133" s="765"/>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SRYEN8Gm38clu8KrM6vHOnozTdosSlRrCkS9La07JuOJUcitMWO/j7I6TVs6Atek9MaDwQ+Otj4ocKpEfzSPQ==" saltValue="iRm7AGEXitGBwAwJLy9+jg==" spinCount="100000" sheet="1" objects="1" scenarios="1" formatRows="0"/>
  <customSheetViews>
    <customSheetView guid="{35BDED3E-7420-4487-AC72-31F3B3A6B333}" scale="70" fitToPage="1" hiddenRows="1" hiddenColumns="1" topLeftCell="A7">
      <selection activeCell="AK33" sqref="AK33:AO33"/>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customSheetView>
  </customSheetViews>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2"/>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W46" zoomScale="85" zoomScaleNormal="85" zoomScaleSheetLayoutView="85" workbookViewId="0">
      <selection activeCell="DM31" sqref="DM31"/>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7QYClyfjJAWDz9FTetoX+GD1yc/YS5K1j+Bu1CERo5Ka2kWkUGMhn6LEfmY6bZnBQasNrmKBiLuhTrRtLOj+DQ==" saltValue="KOi63jI1pB1+ndIiWeQ9dA==" spinCount="100000" sheet="1" objects="1" scenarios="1"/>
  <dataConsolidate/>
  <customSheetViews>
    <customSheetView guid="{35BDED3E-7420-4487-AC72-31F3B3A6B333}" scale="85" showPageBreaks="1" showGridLines="0" fitToPage="1" hiddenRows="1" hiddenColumns="1" view="pageBreakPreview" topLeftCell="A27">
      <selection activeCell="BG74" sqref="BG74"/>
      <pageMargins left="0" right="0" top="0" bottom="0" header="0" footer="0"/>
      <printOptions horizontalCentered="1" verticalCentered="1"/>
      <pageSetup paperSize="9" scale="44" orientation="landscape" r:id="rId1"/>
      <headerFooter alignWithMargins="0">
        <oddFooter>&amp;C&amp;P / &amp;N</oddFooter>
      </headerFooter>
    </customSheetView>
  </customSheetViews>
  <phoneticPr fontId="2"/>
  <printOptions horizontalCentered="1" verticalCentered="1"/>
  <pageMargins left="0" right="0" top="0" bottom="0" header="0" footer="0"/>
  <pageSetup paperSize="9" scale="44" orientation="landscape" r:id="rId2"/>
  <headerFooter alignWithMargins="0">
    <oddFooter>&amp;C&amp;P /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58" zoomScaleNormal="100" zoomScaleSheetLayoutView="55" workbookViewId="0">
      <selection activeCell="BG74" sqref="BG74"/>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PlaFLd0iFqiKwDwTtfqgRH0XleK3EZJk2XIsRhl/1y1YyF0WwrQRGrYQrrDpANnUmt36FGiVeCKe+H5+IxkPA==" saltValue="w53Xb+OYzc4Cik1CYwCyhg==" spinCount="100000" sheet="1" objects="1" scenarios="1"/>
  <dataConsolidate/>
  <customSheetViews>
    <customSheetView guid="{35BDED3E-7420-4487-AC72-31F3B3A6B333}" showGridLines="0" fitToPage="1" hiddenRows="1" hiddenColumns="1">
      <pageMargins left="0" right="0" top="0" bottom="0" header="0" footer="0"/>
      <printOptions horizontalCentered="1" verticalCentered="1"/>
      <pageSetup paperSize="9" scale="46" orientation="landscape" horizontalDpi="300" verticalDpi="300" r:id="rId1"/>
      <headerFooter alignWithMargins="0">
        <oddFooter>&amp;C&amp;P/&amp;N</oddFooter>
      </headerFooter>
    </customSheetView>
  </customSheetViews>
  <phoneticPr fontId="2"/>
  <printOptions horizontalCentered="1" verticalCentered="1"/>
  <pageMargins left="0" right="0" top="0" bottom="0" header="0" footer="0"/>
  <pageSetup paperSize="9" scale="49" orientation="landscape" horizontalDpi="300" verticalDpi="300" r:id="rId2"/>
  <headerFooter alignWithMargins="0">
    <oddFooter>&amp;C&amp;P/&amp;N</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6" workbookViewId="0">
      <selection activeCell="BG74" sqref="BG74"/>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5"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6"/>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7" t="s">
        <v>483</v>
      </c>
      <c r="AL9" s="1168"/>
      <c r="AM9" s="1168"/>
      <c r="AN9" s="1169"/>
      <c r="AO9" s="269">
        <v>4215224</v>
      </c>
      <c r="AP9" s="269">
        <v>63975</v>
      </c>
      <c r="AQ9" s="270">
        <v>72348</v>
      </c>
      <c r="AR9" s="271">
        <v>-11.6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7" t="s">
        <v>484</v>
      </c>
      <c r="AL10" s="1168"/>
      <c r="AM10" s="1168"/>
      <c r="AN10" s="1169"/>
      <c r="AO10" s="272">
        <v>71380</v>
      </c>
      <c r="AP10" s="272">
        <v>1083</v>
      </c>
      <c r="AQ10" s="273">
        <v>6364</v>
      </c>
      <c r="AR10" s="274">
        <v>-83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7" t="s">
        <v>485</v>
      </c>
      <c r="AL11" s="1168"/>
      <c r="AM11" s="1168"/>
      <c r="AN11" s="1169"/>
      <c r="AO11" s="272">
        <v>16402</v>
      </c>
      <c r="AP11" s="272">
        <v>249</v>
      </c>
      <c r="AQ11" s="273">
        <v>1262</v>
      </c>
      <c r="AR11" s="274">
        <v>-80.3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7" t="s">
        <v>486</v>
      </c>
      <c r="AL12" s="1168"/>
      <c r="AM12" s="1168"/>
      <c r="AN12" s="1169"/>
      <c r="AO12" s="272" t="s">
        <v>487</v>
      </c>
      <c r="AP12" s="272" t="s">
        <v>487</v>
      </c>
      <c r="AQ12" s="273">
        <v>10</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7" t="s">
        <v>488</v>
      </c>
      <c r="AL13" s="1168"/>
      <c r="AM13" s="1168"/>
      <c r="AN13" s="1169"/>
      <c r="AO13" s="272">
        <v>242923</v>
      </c>
      <c r="AP13" s="272">
        <v>3687</v>
      </c>
      <c r="AQ13" s="273">
        <v>3257</v>
      </c>
      <c r="AR13" s="274">
        <v>13.2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7" t="s">
        <v>489</v>
      </c>
      <c r="AL14" s="1168"/>
      <c r="AM14" s="1168"/>
      <c r="AN14" s="1169"/>
      <c r="AO14" s="272">
        <v>147514</v>
      </c>
      <c r="AP14" s="272">
        <v>2239</v>
      </c>
      <c r="AQ14" s="273">
        <v>1617</v>
      </c>
      <c r="AR14" s="274">
        <v>38.5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0" t="s">
        <v>490</v>
      </c>
      <c r="AL15" s="1171"/>
      <c r="AM15" s="1171"/>
      <c r="AN15" s="1172"/>
      <c r="AO15" s="272">
        <v>-221752</v>
      </c>
      <c r="AP15" s="272">
        <v>-3366</v>
      </c>
      <c r="AQ15" s="273">
        <v>-3947</v>
      </c>
      <c r="AR15" s="274">
        <v>-14.7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0" t="s">
        <v>177</v>
      </c>
      <c r="AL16" s="1171"/>
      <c r="AM16" s="1171"/>
      <c r="AN16" s="1172"/>
      <c r="AO16" s="272">
        <v>4471691</v>
      </c>
      <c r="AP16" s="272">
        <v>67867</v>
      </c>
      <c r="AQ16" s="273">
        <v>80912</v>
      </c>
      <c r="AR16" s="274">
        <v>-16.100000000000001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3" t="s">
        <v>495</v>
      </c>
      <c r="AL21" s="1174"/>
      <c r="AM21" s="1174"/>
      <c r="AN21" s="1175"/>
      <c r="AO21" s="285">
        <v>6.68</v>
      </c>
      <c r="AP21" s="286">
        <v>6.71</v>
      </c>
      <c r="AQ21" s="287">
        <v>-0.03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3" t="s">
        <v>496</v>
      </c>
      <c r="AL22" s="1174"/>
      <c r="AM22" s="1174"/>
      <c r="AN22" s="1175"/>
      <c r="AO22" s="290">
        <v>97.2</v>
      </c>
      <c r="AP22" s="291">
        <v>98.3</v>
      </c>
      <c r="AQ22" s="292">
        <v>-1.1000000000000001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6" t="s">
        <v>497</v>
      </c>
      <c r="B26" s="1166"/>
      <c r="C26" s="1166"/>
      <c r="D26" s="1166"/>
      <c r="E26" s="1166"/>
      <c r="F26" s="1166"/>
      <c r="G26" s="1166"/>
      <c r="H26" s="1166"/>
      <c r="I26" s="1166"/>
      <c r="J26" s="1166"/>
      <c r="K26" s="1166"/>
      <c r="L26" s="1166"/>
      <c r="M26" s="1166"/>
      <c r="N26" s="1166"/>
      <c r="O26" s="1166"/>
      <c r="P26" s="1166"/>
      <c r="Q26" s="1166"/>
      <c r="R26" s="1166"/>
      <c r="S26" s="1166"/>
      <c r="T26" s="1166"/>
      <c r="U26" s="1166"/>
      <c r="V26" s="1166"/>
      <c r="W26" s="1166"/>
      <c r="X26" s="1166"/>
      <c r="Y26" s="1166"/>
      <c r="Z26" s="1166"/>
      <c r="AA26" s="1166"/>
      <c r="AB26" s="1166"/>
      <c r="AC26" s="1166"/>
      <c r="AD26" s="1166"/>
      <c r="AE26" s="1166"/>
      <c r="AF26" s="1166"/>
      <c r="AG26" s="1166"/>
      <c r="AH26" s="1166"/>
      <c r="AI26" s="1166"/>
      <c r="AJ26" s="1166"/>
      <c r="AK26" s="1166"/>
      <c r="AL26" s="1166"/>
      <c r="AM26" s="1166"/>
      <c r="AN26" s="1166"/>
      <c r="AO26" s="1166"/>
      <c r="AP26" s="1166"/>
      <c r="AQ26" s="1166"/>
      <c r="AR26" s="1166"/>
      <c r="AS26" s="1166"/>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5"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6"/>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7" t="s">
        <v>500</v>
      </c>
      <c r="AL32" s="1158"/>
      <c r="AM32" s="1158"/>
      <c r="AN32" s="1159"/>
      <c r="AO32" s="300">
        <v>2280621</v>
      </c>
      <c r="AP32" s="300">
        <v>34613</v>
      </c>
      <c r="AQ32" s="301">
        <v>34344</v>
      </c>
      <c r="AR32" s="302">
        <v>0.8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7" t="s">
        <v>501</v>
      </c>
      <c r="AL33" s="1158"/>
      <c r="AM33" s="1158"/>
      <c r="AN33" s="1159"/>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7" t="s">
        <v>502</v>
      </c>
      <c r="AL34" s="1158"/>
      <c r="AM34" s="1158"/>
      <c r="AN34" s="1159"/>
      <c r="AO34" s="300" t="s">
        <v>487</v>
      </c>
      <c r="AP34" s="300" t="s">
        <v>487</v>
      </c>
      <c r="AQ34" s="301">
        <v>3</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7" t="s">
        <v>503</v>
      </c>
      <c r="AL35" s="1158"/>
      <c r="AM35" s="1158"/>
      <c r="AN35" s="1159"/>
      <c r="AO35" s="300">
        <v>266575</v>
      </c>
      <c r="AP35" s="300">
        <v>4046</v>
      </c>
      <c r="AQ35" s="301">
        <v>7806</v>
      </c>
      <c r="AR35" s="302">
        <v>-48.2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7" t="s">
        <v>504</v>
      </c>
      <c r="AL36" s="1158"/>
      <c r="AM36" s="1158"/>
      <c r="AN36" s="1159"/>
      <c r="AO36" s="300">
        <v>93495</v>
      </c>
      <c r="AP36" s="300">
        <v>1419</v>
      </c>
      <c r="AQ36" s="301">
        <v>1690</v>
      </c>
      <c r="AR36" s="302">
        <v>-16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7" t="s">
        <v>505</v>
      </c>
      <c r="AL37" s="1158"/>
      <c r="AM37" s="1158"/>
      <c r="AN37" s="1159"/>
      <c r="AO37" s="300" t="s">
        <v>487</v>
      </c>
      <c r="AP37" s="300" t="s">
        <v>487</v>
      </c>
      <c r="AQ37" s="301">
        <v>666</v>
      </c>
      <c r="AR37" s="302" t="s">
        <v>487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0" t="s">
        <v>506</v>
      </c>
      <c r="AL38" s="1161"/>
      <c r="AM38" s="1161"/>
      <c r="AN38" s="1162"/>
      <c r="AO38" s="303">
        <v>2320</v>
      </c>
      <c r="AP38" s="303">
        <v>35</v>
      </c>
      <c r="AQ38" s="304">
        <v>3</v>
      </c>
      <c r="AR38" s="292">
        <v>1066.7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0" t="s">
        <v>507</v>
      </c>
      <c r="AL39" s="1161"/>
      <c r="AM39" s="1161"/>
      <c r="AN39" s="1162"/>
      <c r="AO39" s="300">
        <v>-166177</v>
      </c>
      <c r="AP39" s="300">
        <v>-2522</v>
      </c>
      <c r="AQ39" s="301">
        <v>-5822</v>
      </c>
      <c r="AR39" s="302">
        <v>-56.7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7" t="s">
        <v>508</v>
      </c>
      <c r="AL40" s="1158"/>
      <c r="AM40" s="1158"/>
      <c r="AN40" s="1159"/>
      <c r="AO40" s="300">
        <v>-1248362</v>
      </c>
      <c r="AP40" s="300">
        <v>-18946</v>
      </c>
      <c r="AQ40" s="301">
        <v>-26710</v>
      </c>
      <c r="AR40" s="302">
        <v>-29.1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3" t="s">
        <v>287</v>
      </c>
      <c r="AL41" s="1164"/>
      <c r="AM41" s="1164"/>
      <c r="AN41" s="1165"/>
      <c r="AO41" s="300">
        <v>1228472</v>
      </c>
      <c r="AP41" s="300">
        <v>18645</v>
      </c>
      <c r="AQ41" s="301">
        <v>11979</v>
      </c>
      <c r="AR41" s="302">
        <v>55.6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0" t="s">
        <v>478</v>
      </c>
      <c r="AN49" s="1152" t="s">
        <v>511</v>
      </c>
      <c r="AO49" s="1153"/>
      <c r="AP49" s="1153"/>
      <c r="AQ49" s="1153"/>
      <c r="AR49" s="1154"/>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1"/>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2780445</v>
      </c>
      <c r="AN51" s="322">
        <v>42278</v>
      </c>
      <c r="AO51" s="323">
        <v>-30.7</v>
      </c>
      <c r="AP51" s="324">
        <v>70329</v>
      </c>
      <c r="AQ51" s="325">
        <v>0.2</v>
      </c>
      <c r="AR51" s="326">
        <v>-30.9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761794</v>
      </c>
      <c r="AN52" s="330">
        <v>11583</v>
      </c>
      <c r="AO52" s="331">
        <v>-42.3</v>
      </c>
      <c r="AP52" s="332">
        <v>39403</v>
      </c>
      <c r="AQ52" s="333">
        <v>9.1</v>
      </c>
      <c r="AR52" s="334">
        <v>-51.4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2801625</v>
      </c>
      <c r="AN53" s="322">
        <v>42487</v>
      </c>
      <c r="AO53" s="323">
        <v>0.5</v>
      </c>
      <c r="AP53" s="324">
        <v>45945</v>
      </c>
      <c r="AQ53" s="325">
        <v>-34.700000000000003</v>
      </c>
      <c r="AR53" s="326">
        <v>35.200000000000003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583501</v>
      </c>
      <c r="AN54" s="330">
        <v>8849</v>
      </c>
      <c r="AO54" s="331">
        <v>-23.6</v>
      </c>
      <c r="AP54" s="332">
        <v>25180</v>
      </c>
      <c r="AQ54" s="333">
        <v>-36.1</v>
      </c>
      <c r="AR54" s="334">
        <v>12.5</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4534780</v>
      </c>
      <c r="AN55" s="322">
        <v>68757</v>
      </c>
      <c r="AO55" s="323">
        <v>61.8</v>
      </c>
      <c r="AP55" s="324">
        <v>44475</v>
      </c>
      <c r="AQ55" s="325">
        <v>-3.2</v>
      </c>
      <c r="AR55" s="326">
        <v>65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1198270</v>
      </c>
      <c r="AN56" s="330">
        <v>18168</v>
      </c>
      <c r="AO56" s="331">
        <v>105.3</v>
      </c>
      <c r="AP56" s="332">
        <v>24780</v>
      </c>
      <c r="AQ56" s="333">
        <v>-1.6</v>
      </c>
      <c r="AR56" s="334">
        <v>106.9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6261665</v>
      </c>
      <c r="AN57" s="322">
        <v>94729</v>
      </c>
      <c r="AO57" s="323">
        <v>37.799999999999997</v>
      </c>
      <c r="AP57" s="324">
        <v>45982</v>
      </c>
      <c r="AQ57" s="325">
        <v>3.4</v>
      </c>
      <c r="AR57" s="326">
        <v>34.4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2529103</v>
      </c>
      <c r="AN58" s="330">
        <v>38261</v>
      </c>
      <c r="AO58" s="331">
        <v>110.6</v>
      </c>
      <c r="AP58" s="332">
        <v>25583</v>
      </c>
      <c r="AQ58" s="333">
        <v>3.2</v>
      </c>
      <c r="AR58" s="334">
        <v>107.4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2889809</v>
      </c>
      <c r="AN59" s="322">
        <v>43859</v>
      </c>
      <c r="AO59" s="323">
        <v>-53.7</v>
      </c>
      <c r="AP59" s="324">
        <v>50538</v>
      </c>
      <c r="AQ59" s="325">
        <v>9.9</v>
      </c>
      <c r="AR59" s="326">
        <v>-63.6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1230329</v>
      </c>
      <c r="AN60" s="330">
        <v>18673</v>
      </c>
      <c r="AO60" s="331">
        <v>-51.2</v>
      </c>
      <c r="AP60" s="332">
        <v>29053</v>
      </c>
      <c r="AQ60" s="333">
        <v>13.6</v>
      </c>
      <c r="AR60" s="334">
        <v>-64.8</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3853665</v>
      </c>
      <c r="AN61" s="337">
        <v>58422</v>
      </c>
      <c r="AO61" s="338">
        <v>3.1</v>
      </c>
      <c r="AP61" s="339">
        <v>51454</v>
      </c>
      <c r="AQ61" s="340">
        <v>-4.9000000000000004</v>
      </c>
      <c r="AR61" s="326">
        <v>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1260599</v>
      </c>
      <c r="AN62" s="330">
        <v>19107</v>
      </c>
      <c r="AO62" s="331">
        <v>19.8</v>
      </c>
      <c r="AP62" s="332">
        <v>28800</v>
      </c>
      <c r="AQ62" s="333">
        <v>-2.4</v>
      </c>
      <c r="AR62" s="334">
        <v>22.2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pJ+OAkR/BXX+vuZFBiMMosldR5pJ6b0vAv3ImYSYOtgPeA1MqQ/3JHCXX50PGixccxENLjOs/HV3Ow0u/kUH2A==" saltValue="lGJM+wVREBrEWZxC7Idqew==" spinCount="100000" sheet="1" objects="1" scenarios="1"/>
  <customSheetViews>
    <customSheetView guid="{35BDED3E-7420-4487-AC72-31F3B3A6B333}" showPageBreaks="1" showGridLines="0" fitToPage="1" hiddenRows="1" hiddenColumns="1" view="pageBreakPreview" topLeftCell="A13">
      <pageMargins left="0.39370078740157483" right="0.19685039370078741" top="0.39370078740157483" bottom="0.31496062992125984" header="0.51181102362204722" footer="0"/>
      <printOptions horizontalCentered="1"/>
      <pageSetup paperSize="9" scale="61" orientation="landscape" r:id="rId1"/>
      <headerFooter alignWithMargins="0">
        <oddFooter>&amp;C&amp;P/&amp;N</oddFooter>
      </headerFooter>
    </customSheetView>
  </customSheetViews>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2"/>
  <headerFooter alignWithMargins="0">
    <oddFooter>&amp;C&amp;P/&amp;N</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48" zoomScaleNormal="100" zoomScaleSheetLayoutView="55" workbookViewId="0">
      <selection activeCell="BK79" sqref="BK79"/>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0" spans="125:125" ht="13.5" hidden="1" customHeight="1" x14ac:dyDescent="0.15"/>
    <row r="121" spans="125:125" ht="13.5" hidden="1" customHeight="1" x14ac:dyDescent="0.15">
      <c r="DU121" s="247"/>
    </row>
  </sheetData>
  <sheetProtection algorithmName="SHA-512" hashValue="2BkDEcnPRlAgNhvVOGvwJFf9/JlE3+Od4L9M9F3rI2ovu8F77jsoEupUEoSgdi2ec/yrGyMGiOvo9ykOGdA/FQ==" saltValue="dRILtu2aVbbvAz12i5rQkg==" spinCount="100000" sheet="1" objects="1" scenarios="1"/>
  <dataConsolidate/>
  <customSheetViews>
    <customSheetView guid="{35BDED3E-7420-4487-AC72-31F3B3A6B333}" showGridLines="0" fitToPage="1" hiddenRows="1" hiddenColumns="1" topLeftCell="A94">
      <selection activeCell="B110" sqref="B110"/>
      <pageMargins left="0" right="0" top="0.19685039370078741" bottom="0" header="0.39370078740157483" footer="0"/>
      <printOptions horizontalCentered="1" verticalCentered="1"/>
      <pageSetup paperSize="9" scale="38" orientation="landscape" horizontalDpi="300" verticalDpi="300" r:id="rId1"/>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8" orientation="landscape" horizontalDpi="300" verticalDpi="300" r:id="rId2"/>
  <headerFooter alignWithMargins="0">
    <oddFooter>&amp;C&amp;P/&amp;N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1" zoomScaleNormal="100" zoomScaleSheetLayoutView="55" workbookViewId="0">
      <selection activeCell="BG74" sqref="BG74"/>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Moc8u7kiUaZR7He8o8z/oqGEWNeI5uPXanzqs76e1/9dB+GM+/za8Q/vj5mkQ+fgyQ5d51jRnYWLZ0b8DImgKQ==" saltValue="Be/UpQDESsd54BKcpDO5sg==" spinCount="100000" sheet="1" objects="1" scenarios="1"/>
  <dataConsolidate/>
  <customSheetViews>
    <customSheetView guid="{35BDED3E-7420-4487-AC72-31F3B3A6B333}" showGridLines="0" fitToPage="1" hiddenRows="1" hiddenColumns="1">
      <pageMargins left="0" right="0" top="0.19685039370078741" bottom="0" header="0.39370078740157483" footer="0"/>
      <printOptions horizontalCentered="1" verticalCentered="1"/>
      <pageSetup paperSize="9" scale="40" orientation="landscape" horizontalDpi="300" verticalDpi="300" r:id="rId1"/>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8" orientation="landscape" horizontalDpi="300" verticalDpi="300" r:id="rId2"/>
  <headerFooter alignWithMargins="0">
    <oddFooter>&amp;C&amp;P/&amp;N</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70" zoomScaleNormal="70" zoomScaleSheetLayoutView="100" workbookViewId="0">
      <selection activeCell="BG74" sqref="BG74"/>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6" t="s">
        <v>3</v>
      </c>
      <c r="D47" s="1176"/>
      <c r="E47" s="1177"/>
      <c r="F47" s="11">
        <v>9.81</v>
      </c>
      <c r="G47" s="12">
        <v>11.29</v>
      </c>
      <c r="H47" s="12">
        <v>20.23</v>
      </c>
      <c r="I47" s="12">
        <v>16.91</v>
      </c>
      <c r="J47" s="13">
        <v>17.239999999999998</v>
      </c>
    </row>
    <row r="48" spans="2:10" ht="57.75" customHeight="1" x14ac:dyDescent="0.15">
      <c r="B48" s="14"/>
      <c r="C48" s="1178" t="s">
        <v>4</v>
      </c>
      <c r="D48" s="1178"/>
      <c r="E48" s="1179"/>
      <c r="F48" s="15">
        <v>2.35</v>
      </c>
      <c r="G48" s="16">
        <v>9.08</v>
      </c>
      <c r="H48" s="16">
        <v>1.82</v>
      </c>
      <c r="I48" s="16">
        <v>2.19</v>
      </c>
      <c r="J48" s="17">
        <v>3.36</v>
      </c>
    </row>
    <row r="49" spans="2:10" ht="57.75" customHeight="1" thickBot="1" x14ac:dyDescent="0.2">
      <c r="B49" s="18"/>
      <c r="C49" s="1180" t="s">
        <v>5</v>
      </c>
      <c r="D49" s="1180"/>
      <c r="E49" s="1181"/>
      <c r="F49" s="19" t="s">
        <v>530</v>
      </c>
      <c r="G49" s="20">
        <v>8.08</v>
      </c>
      <c r="H49" s="20" t="s">
        <v>531</v>
      </c>
      <c r="I49" s="20" t="s">
        <v>532</v>
      </c>
      <c r="J49" s="21">
        <v>1.27</v>
      </c>
    </row>
    <row r="50" spans="2:10" x14ac:dyDescent="0.15"/>
  </sheetData>
  <sheetProtection algorithmName="SHA-512" hashValue="IxM2bJcOvHLdHUhaLKHjJrWD8+IUdC12XLG1cXBTTv6HCDKgDcZoD9KZgQUm2C7khYf92pC8qfkYsNxzQ+YgNA==" saltValue="NEBzLwcF6twhzKE+oe33yA==" spinCount="100000" sheet="1" objects="1" scenarios="1"/>
  <customSheetViews>
    <customSheetView guid="{35BDED3E-7420-4487-AC72-31F3B3A6B333}" showGridLines="0" fitToPage="1" hiddenRows="1" hiddenColumns="1">
      <pageMargins left="0" right="0" top="0.19685039370078741" bottom="0" header="0" footer="0"/>
      <printOptions horizontalCentered="1"/>
      <pageSetup paperSize="9" scale="64" orientation="landscape" horizontalDpi="300" verticalDpi="300" r:id="rId1"/>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2"/>
  <headerFooter alignWithMargins="0">
    <oddFooter>&amp;C&amp;P/&amp;N</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4" zoomScaleSheetLayoutView="100" workbookViewId="0">
      <selection activeCell="BG74" sqref="BG7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8" t="s">
        <v>533</v>
      </c>
      <c r="D34" s="1188"/>
      <c r="E34" s="1189"/>
      <c r="F34" s="32">
        <v>11.23</v>
      </c>
      <c r="G34" s="33">
        <v>11.35</v>
      </c>
      <c r="H34" s="33">
        <v>10.53</v>
      </c>
      <c r="I34" s="33">
        <v>9.2100000000000009</v>
      </c>
      <c r="J34" s="34">
        <v>7.96</v>
      </c>
      <c r="K34" s="22"/>
      <c r="L34" s="22"/>
      <c r="M34" s="22"/>
      <c r="N34" s="22"/>
      <c r="O34" s="22"/>
      <c r="P34" s="22"/>
    </row>
    <row r="35" spans="1:16" ht="39" customHeight="1" x14ac:dyDescent="0.15">
      <c r="A35" s="22"/>
      <c r="B35" s="35"/>
      <c r="C35" s="1182" t="s">
        <v>534</v>
      </c>
      <c r="D35" s="1183"/>
      <c r="E35" s="1184"/>
      <c r="F35" s="36">
        <v>1.56</v>
      </c>
      <c r="G35" s="37">
        <v>1.87</v>
      </c>
      <c r="H35" s="37">
        <v>1.95</v>
      </c>
      <c r="I35" s="37">
        <v>2.46</v>
      </c>
      <c r="J35" s="38">
        <v>4.22</v>
      </c>
      <c r="K35" s="22"/>
      <c r="L35" s="22"/>
      <c r="M35" s="22"/>
      <c r="N35" s="22"/>
      <c r="O35" s="22"/>
      <c r="P35" s="22"/>
    </row>
    <row r="36" spans="1:16" ht="39" customHeight="1" x14ac:dyDescent="0.15">
      <c r="A36" s="22"/>
      <c r="B36" s="35"/>
      <c r="C36" s="1182" t="s">
        <v>535</v>
      </c>
      <c r="D36" s="1183"/>
      <c r="E36" s="1184"/>
      <c r="F36" s="36">
        <v>2.3199999999999998</v>
      </c>
      <c r="G36" s="37">
        <v>9.0299999999999994</v>
      </c>
      <c r="H36" s="37">
        <v>1.77</v>
      </c>
      <c r="I36" s="37">
        <v>2.14</v>
      </c>
      <c r="J36" s="38">
        <v>3.35</v>
      </c>
      <c r="K36" s="22"/>
      <c r="L36" s="22"/>
      <c r="M36" s="22"/>
      <c r="N36" s="22"/>
      <c r="O36" s="22"/>
      <c r="P36" s="22"/>
    </row>
    <row r="37" spans="1:16" ht="39" customHeight="1" x14ac:dyDescent="0.15">
      <c r="A37" s="22"/>
      <c r="B37" s="35"/>
      <c r="C37" s="1182" t="s">
        <v>536</v>
      </c>
      <c r="D37" s="1183"/>
      <c r="E37" s="1184"/>
      <c r="F37" s="36">
        <v>0.24</v>
      </c>
      <c r="G37" s="37">
        <v>0.11</v>
      </c>
      <c r="H37" s="37">
        <v>0.09</v>
      </c>
      <c r="I37" s="37">
        <v>0.13</v>
      </c>
      <c r="J37" s="38">
        <v>0.06</v>
      </c>
      <c r="K37" s="22"/>
      <c r="L37" s="22"/>
      <c r="M37" s="22"/>
      <c r="N37" s="22"/>
      <c r="O37" s="22"/>
      <c r="P37" s="22"/>
    </row>
    <row r="38" spans="1:16" ht="39" customHeight="1" x14ac:dyDescent="0.15">
      <c r="A38" s="22"/>
      <c r="B38" s="35"/>
      <c r="C38" s="1182" t="s">
        <v>537</v>
      </c>
      <c r="D38" s="1183"/>
      <c r="E38" s="1184"/>
      <c r="F38" s="36">
        <v>0.02</v>
      </c>
      <c r="G38" s="37">
        <v>0.01</v>
      </c>
      <c r="H38" s="37">
        <v>0.12</v>
      </c>
      <c r="I38" s="37">
        <v>0.03</v>
      </c>
      <c r="J38" s="38">
        <v>0.04</v>
      </c>
      <c r="K38" s="22"/>
      <c r="L38" s="22"/>
      <c r="M38" s="22"/>
      <c r="N38" s="22"/>
      <c r="O38" s="22"/>
      <c r="P38" s="22"/>
    </row>
    <row r="39" spans="1:16" ht="39" customHeight="1" x14ac:dyDescent="0.15">
      <c r="A39" s="22"/>
      <c r="B39" s="35"/>
      <c r="C39" s="1182" t="s">
        <v>538</v>
      </c>
      <c r="D39" s="1183"/>
      <c r="E39" s="1184"/>
      <c r="F39" s="36">
        <v>0</v>
      </c>
      <c r="G39" s="37">
        <v>0</v>
      </c>
      <c r="H39" s="37">
        <v>0</v>
      </c>
      <c r="I39" s="37">
        <v>0</v>
      </c>
      <c r="J39" s="38">
        <v>0</v>
      </c>
      <c r="K39" s="22"/>
      <c r="L39" s="22"/>
      <c r="M39" s="22"/>
      <c r="N39" s="22"/>
      <c r="O39" s="22"/>
      <c r="P39" s="22"/>
    </row>
    <row r="40" spans="1:16" ht="39" customHeight="1" x14ac:dyDescent="0.15">
      <c r="A40" s="22"/>
      <c r="B40" s="35"/>
      <c r="C40" s="1182" t="s">
        <v>539</v>
      </c>
      <c r="D40" s="1183"/>
      <c r="E40" s="1184"/>
      <c r="F40" s="36">
        <v>0.01</v>
      </c>
      <c r="G40" s="37">
        <v>0.04</v>
      </c>
      <c r="H40" s="37">
        <v>0.04</v>
      </c>
      <c r="I40" s="37">
        <v>0.03</v>
      </c>
      <c r="J40" s="38">
        <v>0</v>
      </c>
      <c r="K40" s="22"/>
      <c r="L40" s="22"/>
      <c r="M40" s="22"/>
      <c r="N40" s="22"/>
      <c r="O40" s="22"/>
      <c r="P40" s="22"/>
    </row>
    <row r="41" spans="1:16" ht="39" customHeight="1" x14ac:dyDescent="0.15">
      <c r="A41" s="22"/>
      <c r="B41" s="35"/>
      <c r="C41" s="1182"/>
      <c r="D41" s="1183"/>
      <c r="E41" s="1184"/>
      <c r="F41" s="36"/>
      <c r="G41" s="37"/>
      <c r="H41" s="37"/>
      <c r="I41" s="37"/>
      <c r="J41" s="38"/>
      <c r="K41" s="22"/>
      <c r="L41" s="22"/>
      <c r="M41" s="22"/>
      <c r="N41" s="22"/>
      <c r="O41" s="22"/>
      <c r="P41" s="22"/>
    </row>
    <row r="42" spans="1:16" ht="39" customHeight="1" x14ac:dyDescent="0.15">
      <c r="A42" s="22"/>
      <c r="B42" s="39"/>
      <c r="C42" s="1182" t="s">
        <v>540</v>
      </c>
      <c r="D42" s="1183"/>
      <c r="E42" s="1184"/>
      <c r="F42" s="36" t="s">
        <v>487</v>
      </c>
      <c r="G42" s="37" t="s">
        <v>487</v>
      </c>
      <c r="H42" s="37" t="s">
        <v>487</v>
      </c>
      <c r="I42" s="37" t="s">
        <v>487</v>
      </c>
      <c r="J42" s="38" t="s">
        <v>487</v>
      </c>
      <c r="K42" s="22"/>
      <c r="L42" s="22"/>
      <c r="M42" s="22"/>
      <c r="N42" s="22"/>
      <c r="O42" s="22"/>
      <c r="P42" s="22"/>
    </row>
    <row r="43" spans="1:16" ht="39" customHeight="1" thickBot="1" x14ac:dyDescent="0.2">
      <c r="A43" s="22"/>
      <c r="B43" s="40"/>
      <c r="C43" s="1185" t="s">
        <v>541</v>
      </c>
      <c r="D43" s="1186"/>
      <c r="E43" s="1187"/>
      <c r="F43" s="41" t="s">
        <v>487</v>
      </c>
      <c r="G43" s="42" t="s">
        <v>487</v>
      </c>
      <c r="H43" s="42" t="s">
        <v>487</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IGEkj1p5y9hHm/dCuV8lx9APNSlj9cZypxUxukMOb648lBMXKn3SftwbPfkm3WNTEjs3iBv4QU66JGyJmpfrA==" saltValue="Q1ivSQ9rtBm6OW3huSmtpg==" spinCount="100000" sheet="1" objects="1" scenarios="1"/>
  <customSheetViews>
    <customSheetView guid="{35BDED3E-7420-4487-AC72-31F3B3A6B333}" showGridLines="0" fitToPage="1" hiddenRows="1" hiddenColumns="1">
      <pageMargins left="0" right="0" top="0.19685039370078741" bottom="0" header="0" footer="0"/>
      <printOptions horizontalCentered="1"/>
      <pageSetup paperSize="9" scale="62" orientation="landscape" horizontalDpi="300" verticalDpi="300" r:id="rId1"/>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2"/>
  <headerFooter alignWithMargins="0">
    <oddFooter>&amp;C&amp;P/&amp;N</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0" zoomScaleSheetLayoutView="55" workbookViewId="0">
      <selection activeCell="Q55" sqref="Q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3" t="s">
        <v>9</v>
      </c>
      <c r="C45" s="1214"/>
      <c r="D45" s="58"/>
      <c r="E45" s="1219" t="s">
        <v>10</v>
      </c>
      <c r="F45" s="1219"/>
      <c r="G45" s="1219"/>
      <c r="H45" s="1219"/>
      <c r="I45" s="1219"/>
      <c r="J45" s="1220"/>
      <c r="K45" s="59">
        <v>1998</v>
      </c>
      <c r="L45" s="60">
        <v>2134</v>
      </c>
      <c r="M45" s="60">
        <v>2158</v>
      </c>
      <c r="N45" s="60">
        <v>2202</v>
      </c>
      <c r="O45" s="61">
        <v>2281</v>
      </c>
      <c r="P45" s="48"/>
      <c r="Q45" s="48"/>
      <c r="R45" s="48"/>
      <c r="S45" s="48"/>
      <c r="T45" s="48"/>
      <c r="U45" s="48"/>
    </row>
    <row r="46" spans="1:21" ht="30.75" customHeight="1" x14ac:dyDescent="0.15">
      <c r="A46" s="48"/>
      <c r="B46" s="1215"/>
      <c r="C46" s="1216"/>
      <c r="D46" s="62"/>
      <c r="E46" s="1192" t="s">
        <v>11</v>
      </c>
      <c r="F46" s="1192"/>
      <c r="G46" s="1192"/>
      <c r="H46" s="1192"/>
      <c r="I46" s="1192"/>
      <c r="J46" s="1193"/>
      <c r="K46" s="63" t="s">
        <v>487</v>
      </c>
      <c r="L46" s="64" t="s">
        <v>487</v>
      </c>
      <c r="M46" s="64" t="s">
        <v>487</v>
      </c>
      <c r="N46" s="64" t="s">
        <v>487</v>
      </c>
      <c r="O46" s="65" t="s">
        <v>487</v>
      </c>
      <c r="P46" s="48"/>
      <c r="Q46" s="48"/>
      <c r="R46" s="48"/>
      <c r="S46" s="48"/>
      <c r="T46" s="48"/>
      <c r="U46" s="48"/>
    </row>
    <row r="47" spans="1:21" ht="30.75" customHeight="1" x14ac:dyDescent="0.15">
      <c r="A47" s="48"/>
      <c r="B47" s="1215"/>
      <c r="C47" s="1216"/>
      <c r="D47" s="62"/>
      <c r="E47" s="1192" t="s">
        <v>12</v>
      </c>
      <c r="F47" s="1192"/>
      <c r="G47" s="1192"/>
      <c r="H47" s="1192"/>
      <c r="I47" s="1192"/>
      <c r="J47" s="1193"/>
      <c r="K47" s="63" t="s">
        <v>487</v>
      </c>
      <c r="L47" s="64" t="s">
        <v>487</v>
      </c>
      <c r="M47" s="64" t="s">
        <v>487</v>
      </c>
      <c r="N47" s="64" t="s">
        <v>487</v>
      </c>
      <c r="O47" s="65" t="s">
        <v>487</v>
      </c>
      <c r="P47" s="48"/>
      <c r="Q47" s="48"/>
      <c r="R47" s="48"/>
      <c r="S47" s="48"/>
      <c r="T47" s="48"/>
      <c r="U47" s="48"/>
    </row>
    <row r="48" spans="1:21" ht="30.75" customHeight="1" x14ac:dyDescent="0.15">
      <c r="A48" s="48"/>
      <c r="B48" s="1215"/>
      <c r="C48" s="1216"/>
      <c r="D48" s="62"/>
      <c r="E48" s="1192" t="s">
        <v>13</v>
      </c>
      <c r="F48" s="1192"/>
      <c r="G48" s="1192"/>
      <c r="H48" s="1192"/>
      <c r="I48" s="1192"/>
      <c r="J48" s="1193"/>
      <c r="K48" s="63">
        <v>259</v>
      </c>
      <c r="L48" s="64">
        <v>250</v>
      </c>
      <c r="M48" s="64">
        <v>255</v>
      </c>
      <c r="N48" s="64">
        <v>255</v>
      </c>
      <c r="O48" s="65">
        <v>267</v>
      </c>
      <c r="P48" s="48"/>
      <c r="Q48" s="48"/>
      <c r="R48" s="48"/>
      <c r="S48" s="48"/>
      <c r="T48" s="48"/>
      <c r="U48" s="48"/>
    </row>
    <row r="49" spans="1:21" ht="30.75" customHeight="1" x14ac:dyDescent="0.15">
      <c r="A49" s="48"/>
      <c r="B49" s="1215"/>
      <c r="C49" s="1216"/>
      <c r="D49" s="62"/>
      <c r="E49" s="1192" t="s">
        <v>14</v>
      </c>
      <c r="F49" s="1192"/>
      <c r="G49" s="1192"/>
      <c r="H49" s="1192"/>
      <c r="I49" s="1192"/>
      <c r="J49" s="1193"/>
      <c r="K49" s="63">
        <v>91</v>
      </c>
      <c r="L49" s="64">
        <v>109</v>
      </c>
      <c r="M49" s="64">
        <v>110</v>
      </c>
      <c r="N49" s="64">
        <v>110</v>
      </c>
      <c r="O49" s="65">
        <v>93</v>
      </c>
      <c r="P49" s="48"/>
      <c r="Q49" s="48"/>
      <c r="R49" s="48"/>
      <c r="S49" s="48"/>
      <c r="T49" s="48"/>
      <c r="U49" s="48"/>
    </row>
    <row r="50" spans="1:21" ht="30.75" customHeight="1" x14ac:dyDescent="0.15">
      <c r="A50" s="48"/>
      <c r="B50" s="1215"/>
      <c r="C50" s="1216"/>
      <c r="D50" s="62"/>
      <c r="E50" s="1192" t="s">
        <v>15</v>
      </c>
      <c r="F50" s="1192"/>
      <c r="G50" s="1192"/>
      <c r="H50" s="1192"/>
      <c r="I50" s="1192"/>
      <c r="J50" s="1193"/>
      <c r="K50" s="63" t="s">
        <v>487</v>
      </c>
      <c r="L50" s="64" t="s">
        <v>487</v>
      </c>
      <c r="M50" s="64" t="s">
        <v>487</v>
      </c>
      <c r="N50" s="64" t="s">
        <v>487</v>
      </c>
      <c r="O50" s="65" t="s">
        <v>487</v>
      </c>
      <c r="P50" s="48"/>
      <c r="Q50" s="48"/>
      <c r="R50" s="48"/>
      <c r="S50" s="48"/>
      <c r="T50" s="48"/>
      <c r="U50" s="48"/>
    </row>
    <row r="51" spans="1:21" ht="30.75" customHeight="1" x14ac:dyDescent="0.15">
      <c r="A51" s="48"/>
      <c r="B51" s="1217"/>
      <c r="C51" s="1218"/>
      <c r="D51" s="66"/>
      <c r="E51" s="1192" t="s">
        <v>16</v>
      </c>
      <c r="F51" s="1192"/>
      <c r="G51" s="1192"/>
      <c r="H51" s="1192"/>
      <c r="I51" s="1192"/>
      <c r="J51" s="1193"/>
      <c r="K51" s="63">
        <v>1</v>
      </c>
      <c r="L51" s="64">
        <v>1</v>
      </c>
      <c r="M51" s="64">
        <v>1</v>
      </c>
      <c r="N51" s="64">
        <v>1</v>
      </c>
      <c r="O51" s="65">
        <v>2</v>
      </c>
      <c r="P51" s="48"/>
      <c r="Q51" s="48"/>
      <c r="R51" s="48"/>
      <c r="S51" s="48"/>
      <c r="T51" s="48"/>
      <c r="U51" s="48"/>
    </row>
    <row r="52" spans="1:21" ht="30.75" customHeight="1" x14ac:dyDescent="0.15">
      <c r="A52" s="48"/>
      <c r="B52" s="1190" t="s">
        <v>17</v>
      </c>
      <c r="C52" s="1191"/>
      <c r="D52" s="66"/>
      <c r="E52" s="1192" t="s">
        <v>18</v>
      </c>
      <c r="F52" s="1192"/>
      <c r="G52" s="1192"/>
      <c r="H52" s="1192"/>
      <c r="I52" s="1192"/>
      <c r="J52" s="1193"/>
      <c r="K52" s="63">
        <v>1412</v>
      </c>
      <c r="L52" s="64">
        <v>1402</v>
      </c>
      <c r="M52" s="64">
        <v>1482</v>
      </c>
      <c r="N52" s="64">
        <v>1468</v>
      </c>
      <c r="O52" s="65">
        <v>1415</v>
      </c>
      <c r="P52" s="48"/>
      <c r="Q52" s="48"/>
      <c r="R52" s="48"/>
      <c r="S52" s="48"/>
      <c r="T52" s="48"/>
      <c r="U52" s="48"/>
    </row>
    <row r="53" spans="1:21" ht="30.75" customHeight="1" thickBot="1" x14ac:dyDescent="0.2">
      <c r="A53" s="48"/>
      <c r="B53" s="1194" t="s">
        <v>19</v>
      </c>
      <c r="C53" s="1195"/>
      <c r="D53" s="67"/>
      <c r="E53" s="1196" t="s">
        <v>20</v>
      </c>
      <c r="F53" s="1196"/>
      <c r="G53" s="1196"/>
      <c r="H53" s="1196"/>
      <c r="I53" s="1196"/>
      <c r="J53" s="1197"/>
      <c r="K53" s="68">
        <v>937</v>
      </c>
      <c r="L53" s="69">
        <v>1092</v>
      </c>
      <c r="M53" s="69">
        <v>1042</v>
      </c>
      <c r="N53" s="69">
        <v>1100</v>
      </c>
      <c r="O53" s="70">
        <v>1228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98" t="s">
        <v>24</v>
      </c>
      <c r="C58" s="1199"/>
      <c r="D58" s="1204" t="s">
        <v>25</v>
      </c>
      <c r="E58" s="1205"/>
      <c r="F58" s="1205"/>
      <c r="G58" s="1205"/>
      <c r="H58" s="1205"/>
      <c r="I58" s="1205"/>
      <c r="J58" s="1206"/>
      <c r="K58" s="83"/>
      <c r="L58" s="84"/>
      <c r="M58" s="84"/>
      <c r="N58" s="84"/>
      <c r="O58" s="85"/>
    </row>
    <row r="59" spans="1:21" ht="31.5" customHeight="1" x14ac:dyDescent="0.15">
      <c r="B59" s="1200"/>
      <c r="C59" s="1201"/>
      <c r="D59" s="1207" t="s">
        <v>26</v>
      </c>
      <c r="E59" s="1208"/>
      <c r="F59" s="1208"/>
      <c r="G59" s="1208"/>
      <c r="H59" s="1208"/>
      <c r="I59" s="1208"/>
      <c r="J59" s="1209"/>
      <c r="K59" s="86"/>
      <c r="L59" s="87"/>
      <c r="M59" s="87"/>
      <c r="N59" s="87"/>
      <c r="O59" s="88"/>
    </row>
    <row r="60" spans="1:21" ht="31.5" customHeight="1" thickBot="1" x14ac:dyDescent="0.2">
      <c r="B60" s="1202"/>
      <c r="C60" s="1203"/>
      <c r="D60" s="1210" t="s">
        <v>27</v>
      </c>
      <c r="E60" s="1211"/>
      <c r="F60" s="1211"/>
      <c r="G60" s="1211"/>
      <c r="H60" s="1211"/>
      <c r="I60" s="1211"/>
      <c r="J60" s="1212"/>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Qp82Wf2FRZwyJy68uBOvlSHGFLiQvr6f2vOSdWaE/1WUBR6p8k+3VVqgOfUqCmvEn9sWx6Z/kgf182Muo4NxkA==" saltValue="5A2+W/Hk5ACsKAU2293X9g==" spinCount="100000" sheet="1" objects="1" scenarios="1"/>
  <customSheetViews>
    <customSheetView guid="{35BDED3E-7420-4487-AC72-31F3B3A6B333}" showGridLines="0" fitToPage="1" hiddenRows="1" hiddenColumns="1">
      <pageMargins left="0" right="0" top="0.19685039370078741" bottom="0.23622047244094491" header="0" footer="0"/>
      <printOptions horizontalCentered="1"/>
      <pageSetup paperSize="9" scale="56" orientation="landscape" horizontalDpi="300" verticalDpi="300" r:id="rId1"/>
      <headerFooter alignWithMargins="0">
        <oddFooter>&amp;C&amp;P/&amp;N</oddFooter>
      </headerFooter>
    </customSheetView>
  </customSheetViews>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2"/>
  <headerFooter alignWithMargins="0">
    <oddFooter>&amp;C&amp;P/&amp;N</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9" zoomScale="85" zoomScaleNormal="85" zoomScaleSheetLayoutView="100" workbookViewId="0">
      <selection activeCell="BG74" sqref="BG74"/>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3" t="s">
        <v>30</v>
      </c>
      <c r="C41" s="1234"/>
      <c r="D41" s="105"/>
      <c r="E41" s="1235" t="s">
        <v>31</v>
      </c>
      <c r="F41" s="1235"/>
      <c r="G41" s="1235"/>
      <c r="H41" s="1236"/>
      <c r="I41" s="343">
        <v>30055</v>
      </c>
      <c r="J41" s="344">
        <v>29636</v>
      </c>
      <c r="K41" s="344">
        <v>29546</v>
      </c>
      <c r="L41" s="344">
        <v>30471</v>
      </c>
      <c r="M41" s="345">
        <v>29773</v>
      </c>
    </row>
    <row r="42" spans="2:13" ht="27.75" customHeight="1" x14ac:dyDescent="0.15">
      <c r="B42" s="1223"/>
      <c r="C42" s="1224"/>
      <c r="D42" s="106"/>
      <c r="E42" s="1227" t="s">
        <v>32</v>
      </c>
      <c r="F42" s="1227"/>
      <c r="G42" s="1227"/>
      <c r="H42" s="1228"/>
      <c r="I42" s="346" t="s">
        <v>487</v>
      </c>
      <c r="J42" s="347" t="s">
        <v>487</v>
      </c>
      <c r="K42" s="347" t="s">
        <v>487</v>
      </c>
      <c r="L42" s="347" t="s">
        <v>487</v>
      </c>
      <c r="M42" s="348" t="s">
        <v>487</v>
      </c>
    </row>
    <row r="43" spans="2:13" ht="27.75" customHeight="1" x14ac:dyDescent="0.15">
      <c r="B43" s="1223"/>
      <c r="C43" s="1224"/>
      <c r="D43" s="106"/>
      <c r="E43" s="1227" t="s">
        <v>33</v>
      </c>
      <c r="F43" s="1227"/>
      <c r="G43" s="1227"/>
      <c r="H43" s="1228"/>
      <c r="I43" s="346">
        <v>2242</v>
      </c>
      <c r="J43" s="347">
        <v>2296</v>
      </c>
      <c r="K43" s="347">
        <v>2285</v>
      </c>
      <c r="L43" s="347">
        <v>2250</v>
      </c>
      <c r="M43" s="348">
        <v>2402</v>
      </c>
    </row>
    <row r="44" spans="2:13" ht="27.75" customHeight="1" x14ac:dyDescent="0.15">
      <c r="B44" s="1223"/>
      <c r="C44" s="1224"/>
      <c r="D44" s="106"/>
      <c r="E44" s="1227" t="s">
        <v>34</v>
      </c>
      <c r="F44" s="1227"/>
      <c r="G44" s="1227"/>
      <c r="H44" s="1228"/>
      <c r="I44" s="346">
        <v>907</v>
      </c>
      <c r="J44" s="347">
        <v>782</v>
      </c>
      <c r="K44" s="347">
        <v>667</v>
      </c>
      <c r="L44" s="347">
        <v>534</v>
      </c>
      <c r="M44" s="348">
        <v>431</v>
      </c>
    </row>
    <row r="45" spans="2:13" ht="27.75" customHeight="1" x14ac:dyDescent="0.15">
      <c r="B45" s="1223"/>
      <c r="C45" s="1224"/>
      <c r="D45" s="106"/>
      <c r="E45" s="1227" t="s">
        <v>35</v>
      </c>
      <c r="F45" s="1227"/>
      <c r="G45" s="1227"/>
      <c r="H45" s="1228"/>
      <c r="I45" s="346">
        <v>546</v>
      </c>
      <c r="J45" s="347">
        <v>361</v>
      </c>
      <c r="K45" s="347">
        <v>121</v>
      </c>
      <c r="L45" s="347" t="s">
        <v>487</v>
      </c>
      <c r="M45" s="348" t="s">
        <v>487</v>
      </c>
    </row>
    <row r="46" spans="2:13" ht="27.75" customHeight="1" x14ac:dyDescent="0.15">
      <c r="B46" s="1223"/>
      <c r="C46" s="1224"/>
      <c r="D46" s="107"/>
      <c r="E46" s="1227" t="s">
        <v>36</v>
      </c>
      <c r="F46" s="1227"/>
      <c r="G46" s="1227"/>
      <c r="H46" s="1228"/>
      <c r="I46" s="346" t="s">
        <v>487</v>
      </c>
      <c r="J46" s="347" t="s">
        <v>487</v>
      </c>
      <c r="K46" s="347" t="s">
        <v>487</v>
      </c>
      <c r="L46" s="347" t="s">
        <v>487</v>
      </c>
      <c r="M46" s="348" t="s">
        <v>487</v>
      </c>
    </row>
    <row r="47" spans="2:13" ht="27.75" customHeight="1" x14ac:dyDescent="0.15">
      <c r="B47" s="1223"/>
      <c r="C47" s="1224"/>
      <c r="D47" s="108"/>
      <c r="E47" s="1237" t="s">
        <v>37</v>
      </c>
      <c r="F47" s="1238"/>
      <c r="G47" s="1238"/>
      <c r="H47" s="1239"/>
      <c r="I47" s="346" t="s">
        <v>487</v>
      </c>
      <c r="J47" s="347" t="s">
        <v>487</v>
      </c>
      <c r="K47" s="347" t="s">
        <v>487</v>
      </c>
      <c r="L47" s="347" t="s">
        <v>487</v>
      </c>
      <c r="M47" s="348" t="s">
        <v>487</v>
      </c>
    </row>
    <row r="48" spans="2:13" ht="27.75" customHeight="1" x14ac:dyDescent="0.15">
      <c r="B48" s="1223"/>
      <c r="C48" s="1224"/>
      <c r="D48" s="106"/>
      <c r="E48" s="1227" t="s">
        <v>38</v>
      </c>
      <c r="F48" s="1227"/>
      <c r="G48" s="1227"/>
      <c r="H48" s="1228"/>
      <c r="I48" s="346" t="s">
        <v>487</v>
      </c>
      <c r="J48" s="347" t="s">
        <v>487</v>
      </c>
      <c r="K48" s="347" t="s">
        <v>487</v>
      </c>
      <c r="L48" s="347" t="s">
        <v>487</v>
      </c>
      <c r="M48" s="348" t="s">
        <v>487</v>
      </c>
    </row>
    <row r="49" spans="2:13" ht="27.75" customHeight="1" x14ac:dyDescent="0.15">
      <c r="B49" s="1225"/>
      <c r="C49" s="1226"/>
      <c r="D49" s="106"/>
      <c r="E49" s="1227" t="s">
        <v>39</v>
      </c>
      <c r="F49" s="1227"/>
      <c r="G49" s="1227"/>
      <c r="H49" s="1228"/>
      <c r="I49" s="346" t="s">
        <v>487</v>
      </c>
      <c r="J49" s="347" t="s">
        <v>487</v>
      </c>
      <c r="K49" s="347" t="s">
        <v>487</v>
      </c>
      <c r="L49" s="347" t="s">
        <v>487</v>
      </c>
      <c r="M49" s="348" t="s">
        <v>487</v>
      </c>
    </row>
    <row r="50" spans="2:13" ht="27.75" customHeight="1" x14ac:dyDescent="0.15">
      <c r="B50" s="1221" t="s">
        <v>40</v>
      </c>
      <c r="C50" s="1222"/>
      <c r="D50" s="109"/>
      <c r="E50" s="1227" t="s">
        <v>41</v>
      </c>
      <c r="F50" s="1227"/>
      <c r="G50" s="1227"/>
      <c r="H50" s="1228"/>
      <c r="I50" s="346">
        <v>3152</v>
      </c>
      <c r="J50" s="347">
        <v>3027</v>
      </c>
      <c r="K50" s="347">
        <v>4878</v>
      </c>
      <c r="L50" s="347">
        <v>3882</v>
      </c>
      <c r="M50" s="348">
        <v>3605</v>
      </c>
    </row>
    <row r="51" spans="2:13" ht="27.75" customHeight="1" x14ac:dyDescent="0.15">
      <c r="B51" s="1223"/>
      <c r="C51" s="1224"/>
      <c r="D51" s="106"/>
      <c r="E51" s="1227" t="s">
        <v>42</v>
      </c>
      <c r="F51" s="1227"/>
      <c r="G51" s="1227"/>
      <c r="H51" s="1228"/>
      <c r="I51" s="346">
        <v>2046</v>
      </c>
      <c r="J51" s="347">
        <v>1893</v>
      </c>
      <c r="K51" s="347">
        <v>1737</v>
      </c>
      <c r="L51" s="347">
        <v>1578</v>
      </c>
      <c r="M51" s="348">
        <v>1417</v>
      </c>
    </row>
    <row r="52" spans="2:13" ht="27.75" customHeight="1" x14ac:dyDescent="0.15">
      <c r="B52" s="1225"/>
      <c r="C52" s="1226"/>
      <c r="D52" s="106"/>
      <c r="E52" s="1227" t="s">
        <v>43</v>
      </c>
      <c r="F52" s="1227"/>
      <c r="G52" s="1227"/>
      <c r="H52" s="1228"/>
      <c r="I52" s="346">
        <v>17291</v>
      </c>
      <c r="J52" s="347">
        <v>16899</v>
      </c>
      <c r="K52" s="347">
        <v>16129</v>
      </c>
      <c r="L52" s="347">
        <v>15423</v>
      </c>
      <c r="M52" s="348">
        <v>14773</v>
      </c>
    </row>
    <row r="53" spans="2:13" ht="27.75" customHeight="1" thickBot="1" x14ac:dyDescent="0.2">
      <c r="B53" s="1229" t="s">
        <v>19</v>
      </c>
      <c r="C53" s="1230"/>
      <c r="D53" s="110"/>
      <c r="E53" s="1231" t="s">
        <v>44</v>
      </c>
      <c r="F53" s="1231"/>
      <c r="G53" s="1231"/>
      <c r="H53" s="1232"/>
      <c r="I53" s="349">
        <v>11261</v>
      </c>
      <c r="J53" s="350">
        <v>11256</v>
      </c>
      <c r="K53" s="350">
        <v>9876</v>
      </c>
      <c r="L53" s="350">
        <v>12372</v>
      </c>
      <c r="M53" s="351">
        <v>12811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pziXkNpH0MX3Rp0qVtnXuT7038hm8qTZT0Z7Ze2wFWfYAfNGjuNO0YiuhpEB6wc/y0Er5wOgwnVcZKge7KH0cw==" saltValue="C2V9kOJPtpMB4jhPyM/Lng==" spinCount="100000" sheet="1" objects="1" scenarios="1"/>
  <customSheetViews>
    <customSheetView guid="{35BDED3E-7420-4487-AC72-31F3B3A6B333}" scale="85" showGridLines="0" fitToPage="1" hiddenRows="1" hiddenColumns="1" topLeftCell="A25">
      <pageMargins left="0" right="0" top="0.19685039370078741" bottom="0" header="0" footer="0"/>
      <printOptions horizontalCentered="1"/>
      <pageSetup paperSize="9" scale="60" orientation="landscape" horizontalDpi="300" verticalDpi="300" r:id="rId1"/>
      <headerFooter alignWithMargins="0">
        <oddFooter>&amp;C&amp;P/&amp;N</oddFooter>
      </headerFooter>
    </customSheetView>
  </customSheetViews>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2"/>
  <headerFooter alignWithMargins="0">
    <oddFooter>&amp;C&amp;P/&amp;N</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H60" sqref="H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2" t="s">
        <v>46</v>
      </c>
      <c r="D55" s="1242"/>
      <c r="E55" s="1243"/>
      <c r="F55" s="352">
        <v>2706</v>
      </c>
      <c r="G55" s="352">
        <v>2326</v>
      </c>
      <c r="H55" s="353">
        <v>2477</v>
      </c>
    </row>
    <row r="56" spans="2:8" ht="52.5" customHeight="1" x14ac:dyDescent="0.15">
      <c r="B56" s="122"/>
      <c r="C56" s="1244" t="s">
        <v>47</v>
      </c>
      <c r="D56" s="1244"/>
      <c r="E56" s="1245"/>
      <c r="F56" s="354">
        <v>727</v>
      </c>
      <c r="G56" s="354">
        <v>488</v>
      </c>
      <c r="H56" s="355">
        <v>573</v>
      </c>
    </row>
    <row r="57" spans="2:8" ht="53.25" customHeight="1" x14ac:dyDescent="0.15">
      <c r="B57" s="122"/>
      <c r="C57" s="1246" t="s">
        <v>48</v>
      </c>
      <c r="D57" s="1246"/>
      <c r="E57" s="1247"/>
      <c r="F57" s="356">
        <v>1689</v>
      </c>
      <c r="G57" s="356">
        <v>1533</v>
      </c>
      <c r="H57" s="357">
        <v>1255</v>
      </c>
    </row>
    <row r="58" spans="2:8" ht="45.75" customHeight="1" x14ac:dyDescent="0.15">
      <c r="B58" s="123"/>
      <c r="C58" s="1248" t="s">
        <v>547</v>
      </c>
      <c r="D58" s="1249"/>
      <c r="E58" s="1250"/>
      <c r="F58" s="358">
        <v>573</v>
      </c>
      <c r="G58" s="358">
        <v>494</v>
      </c>
      <c r="H58" s="359">
        <v>300</v>
      </c>
    </row>
    <row r="59" spans="2:8" ht="45.75" customHeight="1" x14ac:dyDescent="0.15">
      <c r="B59" s="123"/>
      <c r="C59" s="1248" t="s">
        <v>568</v>
      </c>
      <c r="D59" s="1249"/>
      <c r="E59" s="1250"/>
      <c r="F59" s="358">
        <v>269</v>
      </c>
      <c r="G59" s="358">
        <v>269</v>
      </c>
      <c r="H59" s="359">
        <v>269</v>
      </c>
    </row>
    <row r="60" spans="2:8" ht="45.75" customHeight="1" x14ac:dyDescent="0.15">
      <c r="B60" s="123"/>
      <c r="C60" s="1248" t="s">
        <v>548</v>
      </c>
      <c r="D60" s="1249"/>
      <c r="E60" s="1250"/>
      <c r="F60" s="358">
        <v>373</v>
      </c>
      <c r="G60" s="358">
        <v>296</v>
      </c>
      <c r="H60" s="359">
        <v>242</v>
      </c>
    </row>
    <row r="61" spans="2:8" ht="45.75" customHeight="1" x14ac:dyDescent="0.15">
      <c r="B61" s="123"/>
      <c r="C61" s="362" t="s">
        <v>566</v>
      </c>
      <c r="D61" s="363"/>
      <c r="E61" s="364"/>
      <c r="F61" s="358">
        <v>275</v>
      </c>
      <c r="G61" s="358">
        <v>236</v>
      </c>
      <c r="H61" s="359">
        <v>200</v>
      </c>
    </row>
    <row r="62" spans="2:8" ht="45.75" customHeight="1" thickBot="1" x14ac:dyDescent="0.2">
      <c r="B62" s="124"/>
      <c r="C62" s="362" t="s">
        <v>567</v>
      </c>
      <c r="D62" s="363"/>
      <c r="E62" s="364"/>
      <c r="F62" s="358">
        <v>100</v>
      </c>
      <c r="G62" s="358">
        <v>113</v>
      </c>
      <c r="H62" s="359">
        <v>113</v>
      </c>
    </row>
    <row r="63" spans="2:8" ht="52.5" customHeight="1" thickBot="1" x14ac:dyDescent="0.2">
      <c r="B63" s="125"/>
      <c r="C63" s="1240" t="s">
        <v>49</v>
      </c>
      <c r="D63" s="1240"/>
      <c r="E63" s="1241"/>
      <c r="F63" s="360">
        <v>5122</v>
      </c>
      <c r="G63" s="360">
        <v>4347</v>
      </c>
      <c r="H63" s="361">
        <v>4305</v>
      </c>
    </row>
    <row r="64" spans="2:8" x14ac:dyDescent="0.15"/>
  </sheetData>
  <sheetProtection algorithmName="SHA-512" hashValue="AEeJXUFclTgp+I9iU8HQQ4NdF1lrXUL5HewXPd6EapIc4RZHiffHS3WJKm0NKhf9p9DxqncSeJHrqnlyEJQHzw==" saltValue="W72tOI+CcHUUUJaQLlMjiQ==" spinCount="100000" sheet="1" objects="1" scenarios="1"/>
  <customSheetViews>
    <customSheetView guid="{35BDED3E-7420-4487-AC72-31F3B3A6B333}" scale="70" showGridLines="0" fitToPage="1" hiddenRows="1" hiddenColumns="1" topLeftCell="A16">
      <selection activeCell="F63" sqref="F63"/>
      <pageMargins left="0" right="0" top="0.19685039370078741" bottom="0" header="0" footer="0"/>
      <printOptions horizontalCentered="1"/>
      <pageSetup paperSize="9" scale="43" orientation="landscape" verticalDpi="300" r:id="rId1"/>
      <headerFooter alignWithMargins="0">
        <oddFooter>&amp;C&amp;P/&amp;N</oddFooter>
      </headerFooter>
    </customSheetView>
  </customSheetViews>
  <mergeCells count="7">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2"/>
  <headerFooter alignWithMargins="0">
    <oddFooter>&amp;C&amp;P/&amp;N</oddFoot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060D5-7F9E-4A76-BB60-116382DB0470}">
  <sheetPr>
    <pageSetUpPr fitToPage="1"/>
  </sheetPr>
  <dimension ref="A1:DE85"/>
  <sheetViews>
    <sheetView showGridLines="0" topLeftCell="N43" zoomScale="95" zoomScaleNormal="95" zoomScaleSheetLayoutView="55" workbookViewId="0">
      <selection activeCell="AN43" sqref="AN43:DC47"/>
    </sheetView>
  </sheetViews>
  <sheetFormatPr defaultColWidth="0" defaultRowHeight="0" customHeight="1" zeroHeight="1" x14ac:dyDescent="0.15"/>
  <cols>
    <col min="1" max="1" width="6.375" style="365" customWidth="1"/>
    <col min="2" max="107" width="2.5" style="365" customWidth="1"/>
    <col min="108" max="108" width="6.125" style="367" customWidth="1"/>
    <col min="109" max="109" width="5.875" style="366" customWidth="1"/>
    <col min="110" max="16384" width="8.625" style="365" hidden="1"/>
  </cols>
  <sheetData>
    <row r="1" spans="1:109" ht="42.75" customHeight="1" x14ac:dyDescent="0.15">
      <c r="A1" s="400"/>
      <c r="B1" s="399"/>
      <c r="DD1" s="365"/>
      <c r="DE1" s="365"/>
    </row>
    <row r="2" spans="1:109" ht="25.5" customHeight="1" x14ac:dyDescent="0.15">
      <c r="A2" s="398"/>
      <c r="C2" s="398"/>
      <c r="O2" s="398"/>
      <c r="P2" s="398"/>
      <c r="Q2" s="398"/>
      <c r="R2" s="398"/>
      <c r="S2" s="398"/>
      <c r="T2" s="398"/>
      <c r="U2" s="398"/>
      <c r="V2" s="398"/>
      <c r="W2" s="398"/>
      <c r="X2" s="398"/>
      <c r="Y2" s="398"/>
      <c r="Z2" s="398"/>
      <c r="AA2" s="398"/>
      <c r="AB2" s="398"/>
      <c r="AC2" s="398"/>
      <c r="AD2" s="398"/>
      <c r="AE2" s="398"/>
      <c r="AF2" s="398"/>
      <c r="AG2" s="398"/>
      <c r="AH2" s="398"/>
      <c r="AI2" s="398"/>
      <c r="AU2" s="398"/>
      <c r="BG2" s="398"/>
      <c r="BS2" s="398"/>
      <c r="CE2" s="398"/>
      <c r="CQ2" s="398"/>
      <c r="DD2" s="365"/>
      <c r="DE2" s="365"/>
    </row>
    <row r="3" spans="1:109" ht="25.5" customHeight="1" x14ac:dyDescent="0.15">
      <c r="A3" s="398"/>
      <c r="C3" s="398"/>
      <c r="O3" s="398"/>
      <c r="P3" s="398"/>
      <c r="Q3" s="398"/>
      <c r="R3" s="398"/>
      <c r="S3" s="398"/>
      <c r="T3" s="398"/>
      <c r="U3" s="398"/>
      <c r="V3" s="398"/>
      <c r="W3" s="398"/>
      <c r="X3" s="398"/>
      <c r="Y3" s="398"/>
      <c r="Z3" s="398"/>
      <c r="AA3" s="398"/>
      <c r="AB3" s="398"/>
      <c r="AC3" s="398"/>
      <c r="AD3" s="398"/>
      <c r="AE3" s="398"/>
      <c r="AF3" s="398"/>
      <c r="AG3" s="398"/>
      <c r="AH3" s="398"/>
      <c r="AI3" s="398"/>
      <c r="AU3" s="398"/>
      <c r="BG3" s="398"/>
      <c r="BS3" s="398"/>
      <c r="CE3" s="398"/>
      <c r="CQ3" s="398"/>
      <c r="DD3" s="365"/>
      <c r="DE3" s="365"/>
    </row>
    <row r="4" spans="1:109" s="247" customFormat="1" ht="13.5" x14ac:dyDescent="0.15">
      <c r="A4" s="398"/>
      <c r="B4" s="398"/>
      <c r="C4" s="398"/>
      <c r="D4" s="398"/>
      <c r="E4" s="398"/>
      <c r="F4" s="398"/>
      <c r="G4" s="398"/>
      <c r="H4" s="398"/>
      <c r="I4" s="398"/>
      <c r="J4" s="398"/>
      <c r="K4" s="398"/>
      <c r="L4" s="398"/>
      <c r="M4" s="398"/>
      <c r="N4" s="398"/>
      <c r="O4" s="398"/>
      <c r="P4" s="398"/>
      <c r="Q4" s="398"/>
      <c r="R4" s="398"/>
      <c r="S4" s="398"/>
      <c r="T4" s="398"/>
      <c r="U4" s="398"/>
      <c r="V4" s="398"/>
      <c r="W4" s="398"/>
      <c r="X4" s="398"/>
      <c r="Y4" s="398"/>
      <c r="Z4" s="398"/>
      <c r="AA4" s="398"/>
      <c r="AB4" s="398"/>
      <c r="AC4" s="398"/>
      <c r="AD4" s="398"/>
      <c r="AE4" s="398"/>
      <c r="AF4" s="398"/>
      <c r="AG4" s="398"/>
      <c r="AH4" s="398"/>
      <c r="AI4" s="398"/>
      <c r="AJ4" s="398"/>
      <c r="AK4" s="398"/>
      <c r="AL4" s="398"/>
      <c r="AM4" s="398"/>
      <c r="AN4" s="398"/>
      <c r="AO4" s="398"/>
      <c r="AP4" s="398"/>
      <c r="AQ4" s="398"/>
      <c r="AR4" s="398"/>
      <c r="AS4" s="398"/>
      <c r="AT4" s="398"/>
      <c r="AU4" s="398"/>
      <c r="AV4" s="398"/>
      <c r="AW4" s="398"/>
      <c r="AX4" s="398"/>
      <c r="AY4" s="398"/>
      <c r="AZ4" s="398"/>
      <c r="BA4" s="398"/>
      <c r="BB4" s="398"/>
      <c r="BC4" s="398"/>
      <c r="BD4" s="398"/>
      <c r="BE4" s="398"/>
      <c r="BF4" s="398"/>
      <c r="BG4" s="398"/>
      <c r="BH4" s="398"/>
      <c r="BI4" s="398"/>
      <c r="BJ4" s="398"/>
      <c r="BK4" s="398"/>
      <c r="BL4" s="398"/>
      <c r="BM4" s="398"/>
      <c r="BN4" s="398"/>
      <c r="BO4" s="398"/>
      <c r="BP4" s="398"/>
      <c r="BQ4" s="398"/>
      <c r="BR4" s="398"/>
      <c r="BS4" s="398"/>
      <c r="BT4" s="398"/>
      <c r="BU4" s="398"/>
      <c r="BV4" s="398"/>
      <c r="BW4" s="398"/>
      <c r="BX4" s="398"/>
      <c r="BY4" s="398"/>
      <c r="BZ4" s="398"/>
      <c r="CA4" s="398"/>
      <c r="CB4" s="398"/>
      <c r="CC4" s="398"/>
      <c r="CD4" s="398"/>
      <c r="CE4" s="398"/>
      <c r="CF4" s="398"/>
      <c r="CG4" s="398"/>
      <c r="CH4" s="398"/>
      <c r="CI4" s="398"/>
      <c r="CJ4" s="398"/>
      <c r="CK4" s="398"/>
      <c r="CL4" s="398"/>
      <c r="CM4" s="398"/>
      <c r="CN4" s="398"/>
      <c r="CO4" s="398"/>
      <c r="CP4" s="398"/>
      <c r="CQ4" s="398"/>
      <c r="CR4" s="398"/>
      <c r="CS4" s="398"/>
      <c r="CT4" s="398"/>
      <c r="CU4" s="398"/>
      <c r="CV4" s="398"/>
      <c r="CW4" s="398"/>
      <c r="CX4" s="398"/>
      <c r="CY4" s="398"/>
      <c r="CZ4" s="398"/>
      <c r="DA4" s="398"/>
      <c r="DB4" s="398"/>
      <c r="DC4" s="398"/>
      <c r="DD4" s="398"/>
      <c r="DE4" s="398"/>
    </row>
    <row r="5" spans="1:109" s="247" customFormat="1" ht="13.5" x14ac:dyDescent="0.15">
      <c r="A5" s="398"/>
      <c r="B5" s="398"/>
      <c r="C5" s="398"/>
      <c r="D5" s="398"/>
      <c r="E5" s="398"/>
      <c r="F5" s="398"/>
      <c r="G5" s="398"/>
      <c r="H5" s="398"/>
      <c r="I5" s="398"/>
      <c r="J5" s="398"/>
      <c r="K5" s="398"/>
      <c r="L5" s="398"/>
      <c r="M5" s="398"/>
      <c r="N5" s="398"/>
      <c r="O5" s="398"/>
      <c r="P5" s="398"/>
      <c r="Q5" s="398"/>
      <c r="R5" s="398"/>
      <c r="S5" s="398"/>
      <c r="T5" s="398"/>
      <c r="U5" s="398"/>
      <c r="V5" s="398"/>
      <c r="W5" s="398"/>
      <c r="X5" s="398"/>
      <c r="Y5" s="398"/>
      <c r="Z5" s="398"/>
      <c r="AA5" s="398"/>
      <c r="AB5" s="398"/>
      <c r="AC5" s="398"/>
      <c r="AD5" s="398"/>
      <c r="AE5" s="398"/>
      <c r="AF5" s="398"/>
      <c r="AG5" s="398"/>
      <c r="AH5" s="398"/>
      <c r="AI5" s="398"/>
      <c r="AJ5" s="398"/>
      <c r="AK5" s="398"/>
      <c r="AL5" s="398"/>
      <c r="AM5" s="398"/>
      <c r="AN5" s="398"/>
      <c r="AO5" s="398"/>
      <c r="AP5" s="398"/>
      <c r="AQ5" s="398"/>
      <c r="AR5" s="398"/>
      <c r="AS5" s="398"/>
      <c r="AT5" s="398"/>
      <c r="AU5" s="398"/>
      <c r="AV5" s="398"/>
      <c r="AW5" s="398"/>
      <c r="AX5" s="398"/>
      <c r="AY5" s="398"/>
      <c r="AZ5" s="398"/>
      <c r="BA5" s="398"/>
      <c r="BB5" s="398"/>
      <c r="BC5" s="398"/>
      <c r="BD5" s="398"/>
      <c r="BE5" s="398"/>
      <c r="BF5" s="398"/>
      <c r="BG5" s="398"/>
      <c r="BH5" s="398"/>
      <c r="BI5" s="398"/>
      <c r="BJ5" s="398"/>
      <c r="BK5" s="398"/>
      <c r="BL5" s="398"/>
      <c r="BM5" s="398"/>
      <c r="BN5" s="398"/>
      <c r="BO5" s="398"/>
      <c r="BP5" s="398"/>
      <c r="BQ5" s="398"/>
      <c r="BR5" s="398"/>
      <c r="BS5" s="398"/>
      <c r="BT5" s="398"/>
      <c r="BU5" s="398"/>
      <c r="BV5" s="398"/>
      <c r="BW5" s="398"/>
      <c r="BX5" s="398"/>
      <c r="BY5" s="398"/>
      <c r="BZ5" s="398"/>
      <c r="CA5" s="398"/>
      <c r="CB5" s="398"/>
      <c r="CC5" s="398"/>
      <c r="CD5" s="398"/>
      <c r="CE5" s="398"/>
      <c r="CF5" s="398"/>
      <c r="CG5" s="398"/>
      <c r="CH5" s="398"/>
      <c r="CI5" s="398"/>
      <c r="CJ5" s="398"/>
      <c r="CK5" s="398"/>
      <c r="CL5" s="398"/>
      <c r="CM5" s="398"/>
      <c r="CN5" s="398"/>
      <c r="CO5" s="398"/>
      <c r="CP5" s="398"/>
      <c r="CQ5" s="398"/>
      <c r="CR5" s="398"/>
      <c r="CS5" s="398"/>
      <c r="CT5" s="398"/>
      <c r="CU5" s="398"/>
      <c r="CV5" s="398"/>
      <c r="CW5" s="398"/>
      <c r="CX5" s="398"/>
      <c r="CY5" s="398"/>
      <c r="CZ5" s="398"/>
      <c r="DA5" s="398"/>
      <c r="DB5" s="398"/>
      <c r="DC5" s="398"/>
      <c r="DD5" s="398"/>
      <c r="DE5" s="398"/>
    </row>
    <row r="6" spans="1:109" s="247" customFormat="1" ht="13.5" x14ac:dyDescent="0.15">
      <c r="A6" s="398"/>
      <c r="B6" s="398"/>
      <c r="C6" s="398"/>
      <c r="D6" s="398"/>
      <c r="E6" s="398"/>
      <c r="F6" s="398"/>
      <c r="G6" s="398"/>
      <c r="H6" s="398"/>
      <c r="I6" s="398"/>
      <c r="J6" s="398"/>
      <c r="K6" s="398"/>
      <c r="L6" s="398"/>
      <c r="M6" s="398"/>
      <c r="N6" s="398"/>
      <c r="O6" s="398"/>
      <c r="P6" s="398"/>
      <c r="Q6" s="398"/>
      <c r="R6" s="398"/>
      <c r="S6" s="398"/>
      <c r="T6" s="398"/>
      <c r="U6" s="398"/>
      <c r="V6" s="398"/>
      <c r="W6" s="398"/>
      <c r="X6" s="398"/>
      <c r="Y6" s="398"/>
      <c r="Z6" s="398"/>
      <c r="AA6" s="398"/>
      <c r="AB6" s="398"/>
      <c r="AC6" s="398"/>
      <c r="AD6" s="398"/>
      <c r="AE6" s="398"/>
      <c r="AF6" s="398"/>
      <c r="AG6" s="398"/>
      <c r="AH6" s="398"/>
      <c r="AI6" s="398"/>
      <c r="AJ6" s="398"/>
      <c r="AK6" s="398"/>
      <c r="AL6" s="398"/>
      <c r="AM6" s="398"/>
      <c r="AN6" s="398"/>
      <c r="AO6" s="398"/>
      <c r="AP6" s="398"/>
      <c r="AQ6" s="398"/>
      <c r="AR6" s="398"/>
      <c r="AS6" s="398"/>
      <c r="AT6" s="398"/>
      <c r="AU6" s="398"/>
      <c r="AV6" s="398"/>
      <c r="AW6" s="398"/>
      <c r="AX6" s="398"/>
      <c r="AY6" s="398"/>
      <c r="AZ6" s="398"/>
      <c r="BA6" s="398"/>
      <c r="BB6" s="398"/>
      <c r="BC6" s="398"/>
      <c r="BD6" s="398"/>
      <c r="BE6" s="398"/>
      <c r="BF6" s="398"/>
      <c r="BG6" s="398"/>
      <c r="BH6" s="398"/>
      <c r="BI6" s="398"/>
      <c r="BJ6" s="398"/>
      <c r="BK6" s="398"/>
      <c r="BL6" s="398"/>
      <c r="BM6" s="398"/>
      <c r="BN6" s="398"/>
      <c r="BO6" s="398"/>
      <c r="BP6" s="398"/>
      <c r="BQ6" s="398"/>
      <c r="BR6" s="398"/>
      <c r="BS6" s="398"/>
      <c r="BT6" s="398"/>
      <c r="BU6" s="398"/>
      <c r="BV6" s="398"/>
      <c r="BW6" s="398"/>
      <c r="BX6" s="398"/>
      <c r="BY6" s="398"/>
      <c r="BZ6" s="398"/>
      <c r="CA6" s="398"/>
      <c r="CB6" s="398"/>
      <c r="CC6" s="398"/>
      <c r="CD6" s="398"/>
      <c r="CE6" s="398"/>
      <c r="CF6" s="398"/>
      <c r="CG6" s="398"/>
      <c r="CH6" s="398"/>
      <c r="CI6" s="398"/>
      <c r="CJ6" s="398"/>
      <c r="CK6" s="398"/>
      <c r="CL6" s="398"/>
      <c r="CM6" s="398"/>
      <c r="CN6" s="398"/>
      <c r="CO6" s="398"/>
      <c r="CP6" s="398"/>
      <c r="CQ6" s="398"/>
      <c r="CR6" s="398"/>
      <c r="CS6" s="398"/>
      <c r="CT6" s="398"/>
      <c r="CU6" s="398"/>
      <c r="CV6" s="398"/>
      <c r="CW6" s="398"/>
      <c r="CX6" s="398"/>
      <c r="CY6" s="398"/>
      <c r="CZ6" s="398"/>
      <c r="DA6" s="398"/>
      <c r="DB6" s="398"/>
      <c r="DC6" s="398"/>
      <c r="DD6" s="398"/>
      <c r="DE6" s="398"/>
    </row>
    <row r="7" spans="1:109" s="247" customFormat="1" ht="13.5" x14ac:dyDescent="0.15">
      <c r="A7" s="398"/>
      <c r="B7" s="398"/>
      <c r="C7" s="398"/>
      <c r="D7" s="398"/>
      <c r="E7" s="398"/>
      <c r="F7" s="398"/>
      <c r="G7" s="398"/>
      <c r="H7" s="398"/>
      <c r="I7" s="398"/>
      <c r="J7" s="398"/>
      <c r="K7" s="398"/>
      <c r="L7" s="398"/>
      <c r="M7" s="398"/>
      <c r="N7" s="398"/>
      <c r="O7" s="398"/>
      <c r="P7" s="398"/>
      <c r="Q7" s="398"/>
      <c r="R7" s="398"/>
      <c r="S7" s="398"/>
      <c r="T7" s="398"/>
      <c r="U7" s="398"/>
      <c r="V7" s="398"/>
      <c r="W7" s="398"/>
      <c r="X7" s="398"/>
      <c r="Y7" s="398"/>
      <c r="Z7" s="398"/>
      <c r="AA7" s="398"/>
      <c r="AB7" s="398"/>
      <c r="AC7" s="398"/>
      <c r="AD7" s="398"/>
      <c r="AE7" s="398"/>
      <c r="AF7" s="398"/>
      <c r="AG7" s="398"/>
      <c r="AH7" s="398"/>
      <c r="AI7" s="398"/>
      <c r="AJ7" s="398"/>
      <c r="AK7" s="398"/>
      <c r="AL7" s="398"/>
      <c r="AM7" s="398"/>
      <c r="AN7" s="398"/>
      <c r="AO7" s="398"/>
      <c r="AP7" s="398"/>
      <c r="AQ7" s="398"/>
      <c r="AR7" s="398"/>
      <c r="AS7" s="398"/>
      <c r="AT7" s="398"/>
      <c r="AU7" s="398"/>
      <c r="AV7" s="398"/>
      <c r="AW7" s="398"/>
      <c r="AX7" s="398"/>
      <c r="AY7" s="398"/>
      <c r="AZ7" s="398"/>
      <c r="BA7" s="398"/>
      <c r="BB7" s="398"/>
      <c r="BC7" s="398"/>
      <c r="BD7" s="398"/>
      <c r="BE7" s="398"/>
      <c r="BF7" s="398"/>
      <c r="BG7" s="398"/>
      <c r="BH7" s="398"/>
      <c r="BI7" s="398"/>
      <c r="BJ7" s="398"/>
      <c r="BK7" s="398"/>
      <c r="BL7" s="398"/>
      <c r="BM7" s="398"/>
      <c r="BN7" s="398"/>
      <c r="BO7" s="398"/>
      <c r="BP7" s="398"/>
      <c r="BQ7" s="398"/>
      <c r="BR7" s="398"/>
      <c r="BS7" s="398"/>
      <c r="BT7" s="398"/>
      <c r="BU7" s="398"/>
      <c r="BV7" s="398"/>
      <c r="BW7" s="398"/>
      <c r="BX7" s="398"/>
      <c r="BY7" s="398"/>
      <c r="BZ7" s="398"/>
      <c r="CA7" s="398"/>
      <c r="CB7" s="398"/>
      <c r="CC7" s="398"/>
      <c r="CD7" s="398"/>
      <c r="CE7" s="398"/>
      <c r="CF7" s="398"/>
      <c r="CG7" s="398"/>
      <c r="CH7" s="398"/>
      <c r="CI7" s="398"/>
      <c r="CJ7" s="398"/>
      <c r="CK7" s="398"/>
      <c r="CL7" s="398"/>
      <c r="CM7" s="398"/>
      <c r="CN7" s="398"/>
      <c r="CO7" s="398"/>
      <c r="CP7" s="398"/>
      <c r="CQ7" s="398"/>
      <c r="CR7" s="398"/>
      <c r="CS7" s="398"/>
      <c r="CT7" s="398"/>
      <c r="CU7" s="398"/>
      <c r="CV7" s="398"/>
      <c r="CW7" s="398"/>
      <c r="CX7" s="398"/>
      <c r="CY7" s="398"/>
      <c r="CZ7" s="398"/>
      <c r="DA7" s="398"/>
      <c r="DB7" s="398"/>
      <c r="DC7" s="398"/>
      <c r="DD7" s="398"/>
      <c r="DE7" s="398"/>
    </row>
    <row r="8" spans="1:109" s="247" customFormat="1" ht="13.5" x14ac:dyDescent="0.15">
      <c r="A8" s="398"/>
      <c r="B8" s="398"/>
      <c r="C8" s="398"/>
      <c r="D8" s="398"/>
      <c r="E8" s="398"/>
      <c r="F8" s="398"/>
      <c r="G8" s="398"/>
      <c r="H8" s="398"/>
      <c r="I8" s="398"/>
      <c r="J8" s="398"/>
      <c r="K8" s="398"/>
      <c r="L8" s="398"/>
      <c r="M8" s="398"/>
      <c r="N8" s="398"/>
      <c r="O8" s="398"/>
      <c r="P8" s="398"/>
      <c r="Q8" s="398"/>
      <c r="R8" s="398"/>
      <c r="S8" s="398"/>
      <c r="T8" s="398"/>
      <c r="U8" s="398"/>
      <c r="V8" s="398"/>
      <c r="W8" s="398"/>
      <c r="X8" s="398"/>
      <c r="Y8" s="398"/>
      <c r="Z8" s="398"/>
      <c r="AA8" s="398"/>
      <c r="AB8" s="398"/>
      <c r="AC8" s="398"/>
      <c r="AD8" s="398"/>
      <c r="AE8" s="398"/>
      <c r="AF8" s="398"/>
      <c r="AG8" s="398"/>
      <c r="AH8" s="398"/>
      <c r="AI8" s="398"/>
      <c r="AJ8" s="398"/>
      <c r="AK8" s="398"/>
      <c r="AL8" s="398"/>
      <c r="AM8" s="398"/>
      <c r="AN8" s="398"/>
      <c r="AO8" s="398"/>
      <c r="AP8" s="398"/>
      <c r="AQ8" s="398"/>
      <c r="AR8" s="398"/>
      <c r="AS8" s="398"/>
      <c r="AT8" s="398"/>
      <c r="AU8" s="398"/>
      <c r="AV8" s="398"/>
      <c r="AW8" s="398"/>
      <c r="AX8" s="398"/>
      <c r="AY8" s="398"/>
      <c r="AZ8" s="398"/>
      <c r="BA8" s="398"/>
      <c r="BB8" s="398"/>
      <c r="BC8" s="398"/>
      <c r="BD8" s="398"/>
      <c r="BE8" s="398"/>
      <c r="BF8" s="398"/>
      <c r="BG8" s="398"/>
      <c r="BH8" s="398"/>
      <c r="BI8" s="398"/>
      <c r="BJ8" s="398"/>
      <c r="BK8" s="398"/>
      <c r="BL8" s="398"/>
      <c r="BM8" s="398"/>
      <c r="BN8" s="398"/>
      <c r="BO8" s="398"/>
      <c r="BP8" s="398"/>
      <c r="BQ8" s="398"/>
      <c r="BR8" s="398"/>
      <c r="BS8" s="398"/>
      <c r="BT8" s="398"/>
      <c r="BU8" s="398"/>
      <c r="BV8" s="398"/>
      <c r="BW8" s="398"/>
      <c r="BX8" s="398"/>
      <c r="BY8" s="398"/>
      <c r="BZ8" s="398"/>
      <c r="CA8" s="398"/>
      <c r="CB8" s="398"/>
      <c r="CC8" s="398"/>
      <c r="CD8" s="398"/>
      <c r="CE8" s="398"/>
      <c r="CF8" s="398"/>
      <c r="CG8" s="398"/>
      <c r="CH8" s="398"/>
      <c r="CI8" s="398"/>
      <c r="CJ8" s="398"/>
      <c r="CK8" s="398"/>
      <c r="CL8" s="398"/>
      <c r="CM8" s="398"/>
      <c r="CN8" s="398"/>
      <c r="CO8" s="398"/>
      <c r="CP8" s="398"/>
      <c r="CQ8" s="398"/>
      <c r="CR8" s="398"/>
      <c r="CS8" s="398"/>
      <c r="CT8" s="398"/>
      <c r="CU8" s="398"/>
      <c r="CV8" s="398"/>
      <c r="CW8" s="398"/>
      <c r="CX8" s="398"/>
      <c r="CY8" s="398"/>
      <c r="CZ8" s="398"/>
      <c r="DA8" s="398"/>
      <c r="DB8" s="398"/>
      <c r="DC8" s="398"/>
      <c r="DD8" s="398"/>
      <c r="DE8" s="398"/>
    </row>
    <row r="9" spans="1:109" s="247" customFormat="1" ht="13.5" x14ac:dyDescent="0.15">
      <c r="A9" s="398"/>
      <c r="B9" s="398"/>
      <c r="C9" s="398"/>
      <c r="D9" s="398"/>
      <c r="E9" s="398"/>
      <c r="F9" s="398"/>
      <c r="G9" s="398"/>
      <c r="H9" s="398"/>
      <c r="I9" s="398"/>
      <c r="J9" s="398"/>
      <c r="K9" s="398"/>
      <c r="L9" s="398"/>
      <c r="M9" s="398"/>
      <c r="N9" s="398"/>
      <c r="O9" s="398"/>
      <c r="P9" s="398"/>
      <c r="Q9" s="398"/>
      <c r="R9" s="398"/>
      <c r="S9" s="398"/>
      <c r="T9" s="398"/>
      <c r="U9" s="398"/>
      <c r="V9" s="398"/>
      <c r="W9" s="398"/>
      <c r="X9" s="398"/>
      <c r="Y9" s="398"/>
      <c r="Z9" s="398"/>
      <c r="AA9" s="398"/>
      <c r="AB9" s="398"/>
      <c r="AC9" s="398"/>
      <c r="AD9" s="398"/>
      <c r="AE9" s="398"/>
      <c r="AF9" s="398"/>
      <c r="AG9" s="398"/>
      <c r="AH9" s="398"/>
      <c r="AI9" s="398"/>
      <c r="AJ9" s="398"/>
      <c r="AK9" s="398"/>
      <c r="AL9" s="398"/>
      <c r="AM9" s="398"/>
      <c r="AN9" s="398"/>
      <c r="AO9" s="398"/>
      <c r="AP9" s="398"/>
      <c r="AQ9" s="398"/>
      <c r="AR9" s="398"/>
      <c r="AS9" s="398"/>
      <c r="AT9" s="398"/>
      <c r="AU9" s="398"/>
      <c r="AV9" s="398"/>
      <c r="AW9" s="398"/>
      <c r="AX9" s="398"/>
      <c r="AY9" s="398"/>
      <c r="AZ9" s="398"/>
      <c r="BA9" s="398"/>
      <c r="BB9" s="398"/>
      <c r="BC9" s="398"/>
      <c r="BD9" s="398"/>
      <c r="BE9" s="398"/>
      <c r="BF9" s="398"/>
      <c r="BG9" s="398"/>
      <c r="BH9" s="398"/>
      <c r="BI9" s="398"/>
      <c r="BJ9" s="398"/>
      <c r="BK9" s="398"/>
      <c r="BL9" s="398"/>
      <c r="BM9" s="398"/>
      <c r="BN9" s="398"/>
      <c r="BO9" s="398"/>
      <c r="BP9" s="398"/>
      <c r="BQ9" s="398"/>
      <c r="BR9" s="398"/>
      <c r="BS9" s="398"/>
      <c r="BT9" s="398"/>
      <c r="BU9" s="398"/>
      <c r="BV9" s="398"/>
      <c r="BW9" s="398"/>
      <c r="BX9" s="398"/>
      <c r="BY9" s="398"/>
      <c r="BZ9" s="398"/>
      <c r="CA9" s="398"/>
      <c r="CB9" s="398"/>
      <c r="CC9" s="398"/>
      <c r="CD9" s="398"/>
      <c r="CE9" s="398"/>
      <c r="CF9" s="398"/>
      <c r="CG9" s="398"/>
      <c r="CH9" s="398"/>
      <c r="CI9" s="398"/>
      <c r="CJ9" s="398"/>
      <c r="CK9" s="398"/>
      <c r="CL9" s="398"/>
      <c r="CM9" s="398"/>
      <c r="CN9" s="398"/>
      <c r="CO9" s="398"/>
      <c r="CP9" s="398"/>
      <c r="CQ9" s="398"/>
      <c r="CR9" s="398"/>
      <c r="CS9" s="398"/>
      <c r="CT9" s="398"/>
      <c r="CU9" s="398"/>
      <c r="CV9" s="398"/>
      <c r="CW9" s="398"/>
      <c r="CX9" s="398"/>
      <c r="CY9" s="398"/>
      <c r="CZ9" s="398"/>
      <c r="DA9" s="398"/>
      <c r="DB9" s="398"/>
      <c r="DC9" s="398"/>
      <c r="DD9" s="398"/>
      <c r="DE9" s="398"/>
    </row>
    <row r="10" spans="1:109" s="247" customFormat="1" ht="13.5" x14ac:dyDescent="0.15">
      <c r="A10" s="398"/>
      <c r="B10" s="398"/>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98"/>
      <c r="AS10" s="398"/>
      <c r="AT10" s="398"/>
      <c r="AU10" s="398"/>
      <c r="AV10" s="398"/>
      <c r="AW10" s="398"/>
      <c r="AX10" s="398"/>
      <c r="AY10" s="398"/>
      <c r="AZ10" s="398"/>
      <c r="BA10" s="398"/>
      <c r="BB10" s="398"/>
      <c r="BC10" s="398"/>
      <c r="BD10" s="398"/>
      <c r="BE10" s="398"/>
      <c r="BF10" s="398"/>
      <c r="BG10" s="398"/>
      <c r="BH10" s="398"/>
      <c r="BI10" s="398"/>
      <c r="BJ10" s="398"/>
      <c r="BK10" s="398"/>
      <c r="BL10" s="398"/>
      <c r="BM10" s="398"/>
      <c r="BN10" s="398"/>
      <c r="BO10" s="398"/>
      <c r="BP10" s="398"/>
      <c r="BQ10" s="398"/>
      <c r="BR10" s="398"/>
      <c r="BS10" s="398"/>
      <c r="BT10" s="398"/>
      <c r="BU10" s="398"/>
      <c r="BV10" s="398"/>
      <c r="BW10" s="398"/>
      <c r="BX10" s="398"/>
      <c r="BY10" s="398"/>
      <c r="BZ10" s="398"/>
      <c r="CA10" s="398"/>
      <c r="CB10" s="398"/>
      <c r="CC10" s="398"/>
      <c r="CD10" s="398"/>
      <c r="CE10" s="398"/>
      <c r="CF10" s="398"/>
      <c r="CG10" s="398"/>
      <c r="CH10" s="398"/>
      <c r="CI10" s="398"/>
      <c r="CJ10" s="398"/>
      <c r="CK10" s="398"/>
      <c r="CL10" s="398"/>
      <c r="CM10" s="398"/>
      <c r="CN10" s="398"/>
      <c r="CO10" s="398"/>
      <c r="CP10" s="398"/>
      <c r="CQ10" s="398"/>
      <c r="CR10" s="398"/>
      <c r="CS10" s="398"/>
      <c r="CT10" s="398"/>
      <c r="CU10" s="398"/>
      <c r="CV10" s="398"/>
      <c r="CW10" s="398"/>
      <c r="CX10" s="398"/>
      <c r="CY10" s="398"/>
      <c r="CZ10" s="398"/>
      <c r="DA10" s="398"/>
      <c r="DB10" s="398"/>
      <c r="DC10" s="398"/>
      <c r="DD10" s="398"/>
      <c r="DE10" s="398"/>
    </row>
    <row r="11" spans="1:109" s="247" customFormat="1" ht="13.5" x14ac:dyDescent="0.15">
      <c r="A11" s="398"/>
      <c r="B11" s="398"/>
      <c r="C11" s="398"/>
      <c r="D11" s="398"/>
      <c r="E11" s="398"/>
      <c r="F11" s="398"/>
      <c r="G11" s="398"/>
      <c r="H11" s="398"/>
      <c r="I11" s="398"/>
      <c r="J11" s="398"/>
      <c r="K11" s="398"/>
      <c r="L11" s="398"/>
      <c r="M11" s="398"/>
      <c r="N11" s="398"/>
      <c r="O11" s="398"/>
      <c r="P11" s="398"/>
      <c r="Q11" s="398"/>
      <c r="R11" s="398"/>
      <c r="S11" s="398"/>
      <c r="T11" s="398"/>
      <c r="U11" s="398"/>
      <c r="V11" s="398"/>
      <c r="W11" s="398"/>
      <c r="X11" s="398"/>
      <c r="Y11" s="398"/>
      <c r="Z11" s="398"/>
      <c r="AA11" s="398"/>
      <c r="AB11" s="398"/>
      <c r="AC11" s="398"/>
      <c r="AD11" s="398"/>
      <c r="AE11" s="398"/>
      <c r="AF11" s="398"/>
      <c r="AG11" s="398"/>
      <c r="AH11" s="398"/>
      <c r="AI11" s="398"/>
      <c r="AJ11" s="398"/>
      <c r="AK11" s="398"/>
      <c r="AL11" s="398"/>
      <c r="AM11" s="398"/>
      <c r="AN11" s="398"/>
      <c r="AO11" s="398"/>
      <c r="AP11" s="398"/>
      <c r="AQ11" s="398"/>
      <c r="AR11" s="398"/>
      <c r="AS11" s="398"/>
      <c r="AT11" s="398"/>
      <c r="AU11" s="398"/>
      <c r="AV11" s="398"/>
      <c r="AW11" s="398"/>
      <c r="AX11" s="398"/>
      <c r="AY11" s="398"/>
      <c r="AZ11" s="398"/>
      <c r="BA11" s="398"/>
      <c r="BB11" s="398"/>
      <c r="BC11" s="398"/>
      <c r="BD11" s="398"/>
      <c r="BE11" s="398"/>
      <c r="BF11" s="398"/>
      <c r="BG11" s="398"/>
      <c r="BH11" s="398"/>
      <c r="BI11" s="398"/>
      <c r="BJ11" s="398"/>
      <c r="BK11" s="398"/>
      <c r="BL11" s="398"/>
      <c r="BM11" s="398"/>
      <c r="BN11" s="398"/>
      <c r="BO11" s="398"/>
      <c r="BP11" s="398"/>
      <c r="BQ11" s="398"/>
      <c r="BR11" s="398"/>
      <c r="BS11" s="398"/>
      <c r="BT11" s="398"/>
      <c r="BU11" s="398"/>
      <c r="BV11" s="398"/>
      <c r="BW11" s="398"/>
      <c r="BX11" s="398"/>
      <c r="BY11" s="398"/>
      <c r="BZ11" s="398"/>
      <c r="CA11" s="398"/>
      <c r="CB11" s="398"/>
      <c r="CC11" s="398"/>
      <c r="CD11" s="398"/>
      <c r="CE11" s="398"/>
      <c r="CF11" s="398"/>
      <c r="CG11" s="398"/>
      <c r="CH11" s="398"/>
      <c r="CI11" s="398"/>
      <c r="CJ11" s="398"/>
      <c r="CK11" s="398"/>
      <c r="CL11" s="398"/>
      <c r="CM11" s="398"/>
      <c r="CN11" s="398"/>
      <c r="CO11" s="398"/>
      <c r="CP11" s="398"/>
      <c r="CQ11" s="398"/>
      <c r="CR11" s="398"/>
      <c r="CS11" s="398"/>
      <c r="CT11" s="398"/>
      <c r="CU11" s="398"/>
      <c r="CV11" s="398"/>
      <c r="CW11" s="398"/>
      <c r="CX11" s="398"/>
      <c r="CY11" s="398"/>
      <c r="CZ11" s="398"/>
      <c r="DA11" s="398"/>
      <c r="DB11" s="398"/>
      <c r="DC11" s="398"/>
      <c r="DD11" s="398"/>
      <c r="DE11" s="398"/>
    </row>
    <row r="12" spans="1:109" s="247" customFormat="1" ht="13.5" x14ac:dyDescent="0.15">
      <c r="A12" s="398"/>
      <c r="B12" s="398"/>
      <c r="C12" s="398"/>
      <c r="D12" s="398"/>
      <c r="E12" s="398"/>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398"/>
      <c r="AI12" s="398"/>
      <c r="AJ12" s="398"/>
      <c r="AK12" s="398"/>
      <c r="AL12" s="398"/>
      <c r="AM12" s="398"/>
      <c r="AN12" s="398"/>
      <c r="AO12" s="398"/>
      <c r="AP12" s="398"/>
      <c r="AQ12" s="398"/>
      <c r="AR12" s="398"/>
      <c r="AS12" s="398"/>
      <c r="AT12" s="398"/>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398"/>
      <c r="BX12" s="398"/>
      <c r="BY12" s="398"/>
      <c r="BZ12" s="398"/>
      <c r="CA12" s="398"/>
      <c r="CB12" s="398"/>
      <c r="CC12" s="398"/>
      <c r="CD12" s="398"/>
      <c r="CE12" s="398"/>
      <c r="CF12" s="398"/>
      <c r="CG12" s="398"/>
      <c r="CH12" s="398"/>
      <c r="CI12" s="398"/>
      <c r="CJ12" s="398"/>
      <c r="CK12" s="398"/>
      <c r="CL12" s="398"/>
      <c r="CM12" s="398"/>
      <c r="CN12" s="398"/>
      <c r="CO12" s="398"/>
      <c r="CP12" s="398"/>
      <c r="CQ12" s="398"/>
      <c r="CR12" s="398"/>
      <c r="CS12" s="398"/>
      <c r="CT12" s="398"/>
      <c r="CU12" s="398"/>
      <c r="CV12" s="398"/>
      <c r="CW12" s="398"/>
      <c r="CX12" s="398"/>
      <c r="CY12" s="398"/>
      <c r="CZ12" s="398"/>
      <c r="DA12" s="398"/>
      <c r="DB12" s="398"/>
      <c r="DC12" s="398"/>
      <c r="DD12" s="398"/>
      <c r="DE12" s="398"/>
    </row>
    <row r="13" spans="1:109" s="247" customFormat="1" ht="13.5" x14ac:dyDescent="0.15">
      <c r="A13" s="398"/>
      <c r="B13" s="398"/>
      <c r="C13" s="398"/>
      <c r="D13" s="398"/>
      <c r="E13" s="398"/>
      <c r="F13" s="398"/>
      <c r="G13" s="398"/>
      <c r="H13" s="398"/>
      <c r="I13" s="398"/>
      <c r="J13" s="398"/>
      <c r="K13" s="398"/>
      <c r="L13" s="398"/>
      <c r="M13" s="398"/>
      <c r="N13" s="398"/>
      <c r="O13" s="398"/>
      <c r="P13" s="398"/>
      <c r="Q13" s="398"/>
      <c r="R13" s="398"/>
      <c r="S13" s="398"/>
      <c r="T13" s="398"/>
      <c r="U13" s="398"/>
      <c r="V13" s="398"/>
      <c r="W13" s="398"/>
      <c r="X13" s="398"/>
      <c r="Y13" s="398"/>
      <c r="Z13" s="398"/>
      <c r="AA13" s="398"/>
      <c r="AB13" s="398"/>
      <c r="AC13" s="398"/>
      <c r="AD13" s="398"/>
      <c r="AE13" s="398"/>
      <c r="AF13" s="398"/>
      <c r="AG13" s="398"/>
      <c r="AH13" s="398"/>
      <c r="AI13" s="398"/>
      <c r="AJ13" s="398"/>
      <c r="AK13" s="398"/>
      <c r="AL13" s="398"/>
      <c r="AM13" s="398"/>
      <c r="AN13" s="398"/>
      <c r="AO13" s="398"/>
      <c r="AP13" s="398"/>
      <c r="AQ13" s="398"/>
      <c r="AR13" s="398"/>
      <c r="AS13" s="398"/>
      <c r="AT13" s="398"/>
      <c r="AU13" s="398"/>
      <c r="AV13" s="398"/>
      <c r="AW13" s="398"/>
      <c r="AX13" s="398"/>
      <c r="AY13" s="398"/>
      <c r="AZ13" s="398"/>
      <c r="BA13" s="398"/>
      <c r="BB13" s="398"/>
      <c r="BC13" s="398"/>
      <c r="BD13" s="398"/>
      <c r="BE13" s="398"/>
      <c r="BF13" s="398"/>
      <c r="BG13" s="398"/>
      <c r="BH13" s="398"/>
      <c r="BI13" s="398"/>
      <c r="BJ13" s="398"/>
      <c r="BK13" s="398"/>
      <c r="BL13" s="398"/>
      <c r="BM13" s="398"/>
      <c r="BN13" s="398"/>
      <c r="BO13" s="398"/>
      <c r="BP13" s="398"/>
      <c r="BQ13" s="398"/>
      <c r="BR13" s="398"/>
      <c r="BS13" s="398"/>
      <c r="BT13" s="398"/>
      <c r="BU13" s="398"/>
      <c r="BV13" s="398"/>
      <c r="BW13" s="398"/>
      <c r="BX13" s="398"/>
      <c r="BY13" s="398"/>
      <c r="BZ13" s="398"/>
      <c r="CA13" s="398"/>
      <c r="CB13" s="398"/>
      <c r="CC13" s="398"/>
      <c r="CD13" s="398"/>
      <c r="CE13" s="398"/>
      <c r="CF13" s="398"/>
      <c r="CG13" s="398"/>
      <c r="CH13" s="398"/>
      <c r="CI13" s="398"/>
      <c r="CJ13" s="398"/>
      <c r="CK13" s="398"/>
      <c r="CL13" s="398"/>
      <c r="CM13" s="398"/>
      <c r="CN13" s="398"/>
      <c r="CO13" s="398"/>
      <c r="CP13" s="398"/>
      <c r="CQ13" s="398"/>
      <c r="CR13" s="398"/>
      <c r="CS13" s="398"/>
      <c r="CT13" s="398"/>
      <c r="CU13" s="398"/>
      <c r="CV13" s="398"/>
      <c r="CW13" s="398"/>
      <c r="CX13" s="398"/>
      <c r="CY13" s="398"/>
      <c r="CZ13" s="398"/>
      <c r="DA13" s="398"/>
      <c r="DB13" s="398"/>
      <c r="DC13" s="398"/>
      <c r="DD13" s="398"/>
      <c r="DE13" s="398"/>
    </row>
    <row r="14" spans="1:109" s="247" customFormat="1" ht="13.5" x14ac:dyDescent="0.15">
      <c r="A14" s="398"/>
      <c r="B14" s="398"/>
      <c r="C14" s="398"/>
      <c r="D14" s="398"/>
      <c r="E14" s="398"/>
      <c r="F14" s="398"/>
      <c r="G14" s="398"/>
      <c r="H14" s="398"/>
      <c r="I14" s="398"/>
      <c r="J14" s="398"/>
      <c r="K14" s="398"/>
      <c r="L14" s="398"/>
      <c r="M14" s="398"/>
      <c r="N14" s="398"/>
      <c r="O14" s="398"/>
      <c r="P14" s="398"/>
      <c r="Q14" s="398"/>
      <c r="R14" s="398"/>
      <c r="S14" s="398"/>
      <c r="T14" s="398"/>
      <c r="U14" s="398"/>
      <c r="V14" s="398"/>
      <c r="W14" s="398"/>
      <c r="X14" s="398"/>
      <c r="Y14" s="398"/>
      <c r="Z14" s="398"/>
      <c r="AA14" s="398"/>
      <c r="AB14" s="398"/>
      <c r="AC14" s="398"/>
      <c r="AD14" s="398"/>
      <c r="AE14" s="398"/>
      <c r="AF14" s="398"/>
      <c r="AG14" s="398"/>
      <c r="AH14" s="398"/>
      <c r="AI14" s="398"/>
      <c r="AJ14" s="398"/>
      <c r="AK14" s="398"/>
      <c r="AL14" s="398"/>
      <c r="AM14" s="398"/>
      <c r="AN14" s="398"/>
      <c r="AO14" s="398"/>
      <c r="AP14" s="398"/>
      <c r="AQ14" s="398"/>
      <c r="AR14" s="398"/>
      <c r="AS14" s="398"/>
      <c r="AT14" s="398"/>
      <c r="AU14" s="398"/>
      <c r="AV14" s="398"/>
      <c r="AW14" s="398"/>
      <c r="AX14" s="398"/>
      <c r="AY14" s="398"/>
      <c r="AZ14" s="398"/>
      <c r="BA14" s="398"/>
      <c r="BB14" s="398"/>
      <c r="BC14" s="398"/>
      <c r="BD14" s="398"/>
      <c r="BE14" s="398"/>
      <c r="BF14" s="398"/>
      <c r="BG14" s="398"/>
      <c r="BH14" s="398"/>
      <c r="BI14" s="398"/>
      <c r="BJ14" s="398"/>
      <c r="BK14" s="398"/>
      <c r="BL14" s="398"/>
      <c r="BM14" s="398"/>
      <c r="BN14" s="398"/>
      <c r="BO14" s="398"/>
      <c r="BP14" s="398"/>
      <c r="BQ14" s="398"/>
      <c r="BR14" s="398"/>
      <c r="BS14" s="398"/>
      <c r="BT14" s="398"/>
      <c r="BU14" s="398"/>
      <c r="BV14" s="398"/>
      <c r="BW14" s="398"/>
      <c r="BX14" s="398"/>
      <c r="BY14" s="398"/>
      <c r="BZ14" s="398"/>
      <c r="CA14" s="398"/>
      <c r="CB14" s="398"/>
      <c r="CC14" s="398"/>
      <c r="CD14" s="398"/>
      <c r="CE14" s="398"/>
      <c r="CF14" s="398"/>
      <c r="CG14" s="398"/>
      <c r="CH14" s="398"/>
      <c r="CI14" s="398"/>
      <c r="CJ14" s="398"/>
      <c r="CK14" s="398"/>
      <c r="CL14" s="398"/>
      <c r="CM14" s="398"/>
      <c r="CN14" s="398"/>
      <c r="CO14" s="398"/>
      <c r="CP14" s="398"/>
      <c r="CQ14" s="398"/>
      <c r="CR14" s="398"/>
      <c r="CS14" s="398"/>
      <c r="CT14" s="398"/>
      <c r="CU14" s="398"/>
      <c r="CV14" s="398"/>
      <c r="CW14" s="398"/>
      <c r="CX14" s="398"/>
      <c r="CY14" s="398"/>
      <c r="CZ14" s="398"/>
      <c r="DA14" s="398"/>
      <c r="DB14" s="398"/>
      <c r="DC14" s="398"/>
      <c r="DD14" s="398"/>
      <c r="DE14" s="398"/>
    </row>
    <row r="15" spans="1:109" s="247" customFormat="1" ht="13.5" x14ac:dyDescent="0.15">
      <c r="A15" s="365"/>
      <c r="B15" s="398"/>
      <c r="C15" s="398"/>
      <c r="D15" s="398"/>
      <c r="E15" s="398"/>
      <c r="F15" s="398"/>
      <c r="G15" s="398"/>
      <c r="H15" s="398"/>
      <c r="I15" s="398"/>
      <c r="J15" s="398"/>
      <c r="K15" s="398"/>
      <c r="L15" s="398"/>
      <c r="M15" s="398"/>
      <c r="N15" s="398"/>
      <c r="O15" s="398"/>
      <c r="P15" s="398"/>
      <c r="Q15" s="398"/>
      <c r="R15" s="398"/>
      <c r="S15" s="398"/>
      <c r="T15" s="398"/>
      <c r="U15" s="398"/>
      <c r="V15" s="398"/>
      <c r="W15" s="398"/>
      <c r="X15" s="398"/>
      <c r="Y15" s="398"/>
      <c r="Z15" s="398"/>
      <c r="AA15" s="398"/>
      <c r="AB15" s="398"/>
      <c r="AC15" s="398"/>
      <c r="AD15" s="398"/>
      <c r="AE15" s="398"/>
      <c r="AF15" s="398"/>
      <c r="AG15" s="398"/>
      <c r="AH15" s="398"/>
      <c r="AI15" s="398"/>
      <c r="AJ15" s="398"/>
      <c r="AK15" s="398"/>
      <c r="AL15" s="398"/>
      <c r="AM15" s="398"/>
      <c r="AN15" s="398"/>
      <c r="AO15" s="398"/>
      <c r="AP15" s="398"/>
      <c r="AQ15" s="398"/>
      <c r="AR15" s="398"/>
      <c r="AS15" s="398"/>
      <c r="AT15" s="398"/>
      <c r="AU15" s="398"/>
      <c r="AV15" s="398"/>
      <c r="AW15" s="398"/>
      <c r="AX15" s="398"/>
      <c r="AY15" s="398"/>
      <c r="AZ15" s="398"/>
      <c r="BA15" s="398"/>
      <c r="BB15" s="398"/>
      <c r="BC15" s="398"/>
      <c r="BD15" s="398"/>
      <c r="BE15" s="398"/>
      <c r="BF15" s="398"/>
      <c r="BG15" s="398"/>
      <c r="BH15" s="398"/>
      <c r="BI15" s="398"/>
      <c r="BJ15" s="398"/>
      <c r="BK15" s="398"/>
      <c r="BL15" s="398"/>
      <c r="BM15" s="398"/>
      <c r="BN15" s="398"/>
      <c r="BO15" s="398"/>
      <c r="BP15" s="398"/>
      <c r="BQ15" s="398"/>
      <c r="BR15" s="398"/>
      <c r="BS15" s="398"/>
      <c r="BT15" s="398"/>
      <c r="BU15" s="398"/>
      <c r="BV15" s="398"/>
      <c r="BW15" s="398"/>
      <c r="BX15" s="398"/>
      <c r="BY15" s="398"/>
      <c r="BZ15" s="398"/>
      <c r="CA15" s="398"/>
      <c r="CB15" s="398"/>
      <c r="CC15" s="398"/>
      <c r="CD15" s="398"/>
      <c r="CE15" s="398"/>
      <c r="CF15" s="398"/>
      <c r="CG15" s="398"/>
      <c r="CH15" s="398"/>
      <c r="CI15" s="398"/>
      <c r="CJ15" s="398"/>
      <c r="CK15" s="398"/>
      <c r="CL15" s="398"/>
      <c r="CM15" s="398"/>
      <c r="CN15" s="398"/>
      <c r="CO15" s="398"/>
      <c r="CP15" s="398"/>
      <c r="CQ15" s="398"/>
      <c r="CR15" s="398"/>
      <c r="CS15" s="398"/>
      <c r="CT15" s="398"/>
      <c r="CU15" s="398"/>
      <c r="CV15" s="398"/>
      <c r="CW15" s="398"/>
      <c r="CX15" s="398"/>
      <c r="CY15" s="398"/>
      <c r="CZ15" s="398"/>
      <c r="DA15" s="398"/>
      <c r="DB15" s="398"/>
      <c r="DC15" s="398"/>
      <c r="DD15" s="398"/>
      <c r="DE15" s="398"/>
    </row>
    <row r="16" spans="1:109" s="247" customFormat="1" ht="13.5" x14ac:dyDescent="0.15">
      <c r="A16" s="365"/>
      <c r="B16" s="398"/>
      <c r="C16" s="398"/>
      <c r="D16" s="398"/>
      <c r="E16" s="398"/>
      <c r="F16" s="398"/>
      <c r="G16" s="398"/>
      <c r="H16" s="398"/>
      <c r="I16" s="398"/>
      <c r="J16" s="398"/>
      <c r="K16" s="398"/>
      <c r="L16" s="398"/>
      <c r="M16" s="398"/>
      <c r="N16" s="398"/>
      <c r="O16" s="398"/>
      <c r="P16" s="398"/>
      <c r="Q16" s="398"/>
      <c r="R16" s="398"/>
      <c r="S16" s="398"/>
      <c r="T16" s="398"/>
      <c r="U16" s="398"/>
      <c r="V16" s="398"/>
      <c r="W16" s="398"/>
      <c r="X16" s="398"/>
      <c r="Y16" s="398"/>
      <c r="Z16" s="398"/>
      <c r="AA16" s="398"/>
      <c r="AB16" s="398"/>
      <c r="AC16" s="398"/>
      <c r="AD16" s="398"/>
      <c r="AE16" s="398"/>
      <c r="AF16" s="398"/>
      <c r="AG16" s="398"/>
      <c r="AH16" s="398"/>
      <c r="AI16" s="398"/>
      <c r="AJ16" s="398"/>
      <c r="AK16" s="398"/>
      <c r="AL16" s="398"/>
      <c r="AM16" s="398"/>
      <c r="AN16" s="398"/>
      <c r="AO16" s="398"/>
      <c r="AP16" s="398"/>
      <c r="AQ16" s="398"/>
      <c r="AR16" s="398"/>
      <c r="AS16" s="398"/>
      <c r="AT16" s="398"/>
      <c r="AU16" s="398"/>
      <c r="AV16" s="398"/>
      <c r="AW16" s="398"/>
      <c r="AX16" s="398"/>
      <c r="AY16" s="398"/>
      <c r="AZ16" s="398"/>
      <c r="BA16" s="398"/>
      <c r="BB16" s="398"/>
      <c r="BC16" s="398"/>
      <c r="BD16" s="398"/>
      <c r="BE16" s="398"/>
      <c r="BF16" s="398"/>
      <c r="BG16" s="398"/>
      <c r="BH16" s="398"/>
      <c r="BI16" s="398"/>
      <c r="BJ16" s="398"/>
      <c r="BK16" s="398"/>
      <c r="BL16" s="398"/>
      <c r="BM16" s="398"/>
      <c r="BN16" s="398"/>
      <c r="BO16" s="398"/>
      <c r="BP16" s="398"/>
      <c r="BQ16" s="398"/>
      <c r="BR16" s="398"/>
      <c r="BS16" s="398"/>
      <c r="BT16" s="398"/>
      <c r="BU16" s="398"/>
      <c r="BV16" s="398"/>
      <c r="BW16" s="398"/>
      <c r="BX16" s="398"/>
      <c r="BY16" s="398"/>
      <c r="BZ16" s="398"/>
      <c r="CA16" s="398"/>
      <c r="CB16" s="398"/>
      <c r="CC16" s="398"/>
      <c r="CD16" s="398"/>
      <c r="CE16" s="398"/>
      <c r="CF16" s="398"/>
      <c r="CG16" s="398"/>
      <c r="CH16" s="398"/>
      <c r="CI16" s="398"/>
      <c r="CJ16" s="398"/>
      <c r="CK16" s="398"/>
      <c r="CL16" s="398"/>
      <c r="CM16" s="398"/>
      <c r="CN16" s="398"/>
      <c r="CO16" s="398"/>
      <c r="CP16" s="398"/>
      <c r="CQ16" s="398"/>
      <c r="CR16" s="398"/>
      <c r="CS16" s="398"/>
      <c r="CT16" s="398"/>
      <c r="CU16" s="398"/>
      <c r="CV16" s="398"/>
      <c r="CW16" s="398"/>
      <c r="CX16" s="398"/>
      <c r="CY16" s="398"/>
      <c r="CZ16" s="398"/>
      <c r="DA16" s="398"/>
      <c r="DB16" s="398"/>
      <c r="DC16" s="398"/>
      <c r="DD16" s="398"/>
      <c r="DE16" s="398"/>
    </row>
    <row r="17" spans="1:109" s="247" customFormat="1" ht="13.5" x14ac:dyDescent="0.15">
      <c r="A17" s="365"/>
      <c r="B17" s="398"/>
      <c r="C17" s="398"/>
      <c r="D17" s="398"/>
      <c r="E17" s="398"/>
      <c r="F17" s="398"/>
      <c r="G17" s="398"/>
      <c r="H17" s="398"/>
      <c r="I17" s="398"/>
      <c r="J17" s="398"/>
      <c r="K17" s="398"/>
      <c r="L17" s="398"/>
      <c r="M17" s="398"/>
      <c r="N17" s="398"/>
      <c r="O17" s="398"/>
      <c r="P17" s="398"/>
      <c r="Q17" s="398"/>
      <c r="R17" s="398"/>
      <c r="S17" s="398"/>
      <c r="T17" s="398"/>
      <c r="U17" s="398"/>
      <c r="V17" s="398"/>
      <c r="W17" s="398"/>
      <c r="X17" s="398"/>
      <c r="Y17" s="398"/>
      <c r="Z17" s="398"/>
      <c r="AA17" s="398"/>
      <c r="AB17" s="398"/>
      <c r="AC17" s="398"/>
      <c r="AD17" s="398"/>
      <c r="AE17" s="398"/>
      <c r="AF17" s="398"/>
      <c r="AG17" s="398"/>
      <c r="AH17" s="398"/>
      <c r="AI17" s="398"/>
      <c r="AJ17" s="398"/>
      <c r="AK17" s="398"/>
      <c r="AL17" s="398"/>
      <c r="AM17" s="398"/>
      <c r="AN17" s="398"/>
      <c r="AO17" s="398"/>
      <c r="AP17" s="398"/>
      <c r="AQ17" s="398"/>
      <c r="AR17" s="398"/>
      <c r="AS17" s="398"/>
      <c r="AT17" s="398"/>
      <c r="AU17" s="398"/>
      <c r="AV17" s="398"/>
      <c r="AW17" s="398"/>
      <c r="AX17" s="398"/>
      <c r="AY17" s="398"/>
      <c r="AZ17" s="398"/>
      <c r="BA17" s="398"/>
      <c r="BB17" s="398"/>
      <c r="BC17" s="398"/>
      <c r="BD17" s="398"/>
      <c r="BE17" s="398"/>
      <c r="BF17" s="398"/>
      <c r="BG17" s="398"/>
      <c r="BH17" s="398"/>
      <c r="BI17" s="398"/>
      <c r="BJ17" s="398"/>
      <c r="BK17" s="398"/>
      <c r="BL17" s="398"/>
      <c r="BM17" s="398"/>
      <c r="BN17" s="398"/>
      <c r="BO17" s="398"/>
      <c r="BP17" s="398"/>
      <c r="BQ17" s="398"/>
      <c r="BR17" s="398"/>
      <c r="BS17" s="398"/>
      <c r="BT17" s="398"/>
      <c r="BU17" s="398"/>
      <c r="BV17" s="398"/>
      <c r="BW17" s="398"/>
      <c r="BX17" s="398"/>
      <c r="BY17" s="398"/>
      <c r="BZ17" s="398"/>
      <c r="CA17" s="398"/>
      <c r="CB17" s="398"/>
      <c r="CC17" s="398"/>
      <c r="CD17" s="398"/>
      <c r="CE17" s="398"/>
      <c r="CF17" s="398"/>
      <c r="CG17" s="398"/>
      <c r="CH17" s="398"/>
      <c r="CI17" s="398"/>
      <c r="CJ17" s="398"/>
      <c r="CK17" s="398"/>
      <c r="CL17" s="398"/>
      <c r="CM17" s="398"/>
      <c r="CN17" s="398"/>
      <c r="CO17" s="398"/>
      <c r="CP17" s="398"/>
      <c r="CQ17" s="398"/>
      <c r="CR17" s="398"/>
      <c r="CS17" s="398"/>
      <c r="CT17" s="398"/>
      <c r="CU17" s="398"/>
      <c r="CV17" s="398"/>
      <c r="CW17" s="398"/>
      <c r="CX17" s="398"/>
      <c r="CY17" s="398"/>
      <c r="CZ17" s="398"/>
      <c r="DA17" s="398"/>
      <c r="DB17" s="398"/>
      <c r="DC17" s="398"/>
      <c r="DD17" s="398"/>
      <c r="DE17" s="398"/>
    </row>
    <row r="18" spans="1:109" s="247" customFormat="1" ht="13.5" x14ac:dyDescent="0.15">
      <c r="A18" s="365"/>
      <c r="B18" s="398"/>
      <c r="C18" s="398"/>
      <c r="D18" s="398"/>
      <c r="E18" s="398"/>
      <c r="F18" s="398"/>
      <c r="G18" s="398"/>
      <c r="H18" s="398"/>
      <c r="I18" s="398"/>
      <c r="J18" s="398"/>
      <c r="K18" s="398"/>
      <c r="L18" s="398"/>
      <c r="M18" s="398"/>
      <c r="N18" s="398"/>
      <c r="O18" s="398"/>
      <c r="P18" s="398"/>
      <c r="Q18" s="398"/>
      <c r="R18" s="398"/>
      <c r="S18" s="398"/>
      <c r="T18" s="398"/>
      <c r="U18" s="398"/>
      <c r="V18" s="398"/>
      <c r="W18" s="398"/>
      <c r="X18" s="398"/>
      <c r="Y18" s="398"/>
      <c r="Z18" s="398"/>
      <c r="AA18" s="398"/>
      <c r="AB18" s="398"/>
      <c r="AC18" s="398"/>
      <c r="AD18" s="398"/>
      <c r="AE18" s="398"/>
      <c r="AF18" s="398"/>
      <c r="AG18" s="398"/>
      <c r="AH18" s="398"/>
      <c r="AI18" s="398"/>
      <c r="AJ18" s="398"/>
      <c r="AK18" s="398"/>
      <c r="AL18" s="398"/>
      <c r="AM18" s="398"/>
      <c r="AN18" s="398"/>
      <c r="AO18" s="398"/>
      <c r="AP18" s="398"/>
      <c r="AQ18" s="398"/>
      <c r="AR18" s="398"/>
      <c r="AS18" s="398"/>
      <c r="AT18" s="398"/>
      <c r="AU18" s="398"/>
      <c r="AV18" s="398"/>
      <c r="AW18" s="398"/>
      <c r="AX18" s="398"/>
      <c r="AY18" s="398"/>
      <c r="AZ18" s="398"/>
      <c r="BA18" s="398"/>
      <c r="BB18" s="398"/>
      <c r="BC18" s="398"/>
      <c r="BD18" s="398"/>
      <c r="BE18" s="398"/>
      <c r="BF18" s="398"/>
      <c r="BG18" s="398"/>
      <c r="BH18" s="398"/>
      <c r="BI18" s="398"/>
      <c r="BJ18" s="398"/>
      <c r="BK18" s="398"/>
      <c r="BL18" s="398"/>
      <c r="BM18" s="398"/>
      <c r="BN18" s="398"/>
      <c r="BO18" s="398"/>
      <c r="BP18" s="398"/>
      <c r="BQ18" s="398"/>
      <c r="BR18" s="398"/>
      <c r="BS18" s="398"/>
      <c r="BT18" s="398"/>
      <c r="BU18" s="398"/>
      <c r="BV18" s="398"/>
      <c r="BW18" s="398"/>
      <c r="BX18" s="398"/>
      <c r="BY18" s="398"/>
      <c r="BZ18" s="398"/>
      <c r="CA18" s="398"/>
      <c r="CB18" s="398"/>
      <c r="CC18" s="398"/>
      <c r="CD18" s="398"/>
      <c r="CE18" s="398"/>
      <c r="CF18" s="398"/>
      <c r="CG18" s="398"/>
      <c r="CH18" s="398"/>
      <c r="CI18" s="398"/>
      <c r="CJ18" s="398"/>
      <c r="CK18" s="398"/>
      <c r="CL18" s="398"/>
      <c r="CM18" s="398"/>
      <c r="CN18" s="398"/>
      <c r="CO18" s="398"/>
      <c r="CP18" s="398"/>
      <c r="CQ18" s="398"/>
      <c r="CR18" s="398"/>
      <c r="CS18" s="398"/>
      <c r="CT18" s="398"/>
      <c r="CU18" s="398"/>
      <c r="CV18" s="398"/>
      <c r="CW18" s="398"/>
      <c r="CX18" s="398"/>
      <c r="CY18" s="398"/>
      <c r="CZ18" s="398"/>
      <c r="DA18" s="398"/>
      <c r="DB18" s="398"/>
      <c r="DC18" s="398"/>
      <c r="DD18" s="398"/>
      <c r="DE18" s="398"/>
    </row>
    <row r="19" spans="1:109" ht="13.5" x14ac:dyDescent="0.15">
      <c r="DD19" s="365"/>
      <c r="DE19" s="365"/>
    </row>
    <row r="20" spans="1:109" ht="13.5" x14ac:dyDescent="0.15">
      <c r="DD20" s="365"/>
      <c r="DE20" s="365"/>
    </row>
    <row r="21" spans="1:109" ht="17.25" customHeight="1" x14ac:dyDescent="0.15">
      <c r="B21" s="397"/>
      <c r="C21" s="394"/>
      <c r="D21" s="394"/>
      <c r="E21" s="394"/>
      <c r="F21" s="394"/>
      <c r="G21" s="394"/>
      <c r="H21" s="394"/>
      <c r="I21" s="394"/>
      <c r="J21" s="394"/>
      <c r="K21" s="394"/>
      <c r="L21" s="394"/>
      <c r="M21" s="394"/>
      <c r="N21" s="396"/>
      <c r="O21" s="394"/>
      <c r="P21" s="394"/>
      <c r="Q21" s="394"/>
      <c r="R21" s="394"/>
      <c r="S21" s="394"/>
      <c r="T21" s="394"/>
      <c r="U21" s="394"/>
      <c r="V21" s="394"/>
      <c r="W21" s="394"/>
      <c r="X21" s="394"/>
      <c r="Y21" s="394"/>
      <c r="Z21" s="394"/>
      <c r="AA21" s="394"/>
      <c r="AB21" s="394"/>
      <c r="AC21" s="394"/>
      <c r="AD21" s="394"/>
      <c r="AE21" s="394"/>
      <c r="AF21" s="394"/>
      <c r="AG21" s="394"/>
      <c r="AH21" s="394"/>
      <c r="AI21" s="394"/>
      <c r="AJ21" s="394"/>
      <c r="AK21" s="394"/>
      <c r="AL21" s="394"/>
      <c r="AM21" s="394"/>
      <c r="AN21" s="394"/>
      <c r="AO21" s="394"/>
      <c r="AP21" s="394"/>
      <c r="AQ21" s="394"/>
      <c r="AR21" s="394"/>
      <c r="AS21" s="394"/>
      <c r="AT21" s="396"/>
      <c r="AU21" s="394"/>
      <c r="AV21" s="394"/>
      <c r="AW21" s="394"/>
      <c r="AX21" s="394"/>
      <c r="AY21" s="394"/>
      <c r="AZ21" s="394"/>
      <c r="BA21" s="394"/>
      <c r="BB21" s="394"/>
      <c r="BC21" s="394"/>
      <c r="BD21" s="394"/>
      <c r="BE21" s="394"/>
      <c r="BF21" s="396"/>
      <c r="BG21" s="394"/>
      <c r="BH21" s="394"/>
      <c r="BI21" s="394"/>
      <c r="BJ21" s="394"/>
      <c r="BK21" s="394"/>
      <c r="BL21" s="394"/>
      <c r="BM21" s="394"/>
      <c r="BN21" s="394"/>
      <c r="BO21" s="394"/>
      <c r="BP21" s="394"/>
      <c r="BQ21" s="394"/>
      <c r="BR21" s="396"/>
      <c r="BS21" s="394"/>
      <c r="BT21" s="394"/>
      <c r="BU21" s="394"/>
      <c r="BV21" s="394"/>
      <c r="BW21" s="394"/>
      <c r="BX21" s="394"/>
      <c r="BY21" s="394"/>
      <c r="BZ21" s="394"/>
      <c r="CA21" s="394"/>
      <c r="CB21" s="394"/>
      <c r="CC21" s="394"/>
      <c r="CD21" s="396"/>
      <c r="CE21" s="394"/>
      <c r="CF21" s="394"/>
      <c r="CG21" s="394"/>
      <c r="CH21" s="394"/>
      <c r="CI21" s="394"/>
      <c r="CJ21" s="394"/>
      <c r="CK21" s="394"/>
      <c r="CL21" s="394"/>
      <c r="CM21" s="394"/>
      <c r="CN21" s="394"/>
      <c r="CO21" s="394"/>
      <c r="CP21" s="396"/>
      <c r="CQ21" s="394"/>
      <c r="CR21" s="394"/>
      <c r="CS21" s="394"/>
      <c r="CT21" s="394"/>
      <c r="CU21" s="394"/>
      <c r="CV21" s="394"/>
      <c r="CW21" s="394"/>
      <c r="CX21" s="394"/>
      <c r="CY21" s="394"/>
      <c r="CZ21" s="394"/>
      <c r="DA21" s="394"/>
      <c r="DB21" s="396"/>
      <c r="DC21" s="394"/>
      <c r="DD21" s="393"/>
      <c r="DE21" s="365"/>
    </row>
    <row r="22" spans="1:109" ht="17.25" customHeight="1" x14ac:dyDescent="0.15">
      <c r="B22" s="366"/>
    </row>
    <row r="23" spans="1:109" ht="13.5" x14ac:dyDescent="0.15">
      <c r="B23" s="366"/>
    </row>
    <row r="24" spans="1:109" ht="13.5" x14ac:dyDescent="0.15">
      <c r="B24" s="366"/>
    </row>
    <row r="25" spans="1:109" ht="13.5" x14ac:dyDescent="0.15">
      <c r="B25" s="366"/>
    </row>
    <row r="26" spans="1:109" ht="13.5" x14ac:dyDescent="0.15">
      <c r="B26" s="366"/>
    </row>
    <row r="27" spans="1:109" ht="13.5" x14ac:dyDescent="0.15">
      <c r="B27" s="366"/>
    </row>
    <row r="28" spans="1:109" ht="13.5" x14ac:dyDescent="0.15">
      <c r="B28" s="366"/>
    </row>
    <row r="29" spans="1:109" ht="13.5" x14ac:dyDescent="0.15">
      <c r="B29" s="366"/>
    </row>
    <row r="30" spans="1:109" ht="13.5" x14ac:dyDescent="0.15">
      <c r="B30" s="366"/>
    </row>
    <row r="31" spans="1:109" ht="13.5" x14ac:dyDescent="0.15">
      <c r="B31" s="366"/>
    </row>
    <row r="32" spans="1:109" ht="13.5" x14ac:dyDescent="0.15">
      <c r="B32" s="366"/>
    </row>
    <row r="33" spans="2:109" ht="13.5" x14ac:dyDescent="0.15">
      <c r="B33" s="366"/>
    </row>
    <row r="34" spans="2:109" ht="13.5" x14ac:dyDescent="0.15">
      <c r="B34" s="366"/>
    </row>
    <row r="35" spans="2:109" ht="13.5" x14ac:dyDescent="0.15">
      <c r="B35" s="366"/>
    </row>
    <row r="36" spans="2:109" ht="13.5" x14ac:dyDescent="0.15">
      <c r="B36" s="366"/>
    </row>
    <row r="37" spans="2:109" ht="13.5" x14ac:dyDescent="0.15">
      <c r="B37" s="366"/>
    </row>
    <row r="38" spans="2:109" ht="13.5" x14ac:dyDescent="0.15">
      <c r="B38" s="366"/>
    </row>
    <row r="39" spans="2:109" ht="13.5" x14ac:dyDescent="0.15">
      <c r="B39" s="370"/>
      <c r="C39" s="369"/>
      <c r="D39" s="369"/>
      <c r="E39" s="369"/>
      <c r="F39" s="369"/>
      <c r="G39" s="369"/>
      <c r="H39" s="369"/>
      <c r="I39" s="369"/>
      <c r="J39" s="369"/>
      <c r="K39" s="369"/>
      <c r="L39" s="369"/>
      <c r="M39" s="369"/>
      <c r="N39" s="369"/>
      <c r="O39" s="369"/>
      <c r="P39" s="369"/>
      <c r="Q39" s="369"/>
      <c r="R39" s="369"/>
      <c r="S39" s="369"/>
      <c r="T39" s="369"/>
      <c r="U39" s="369"/>
      <c r="V39" s="369"/>
      <c r="W39" s="369"/>
      <c r="X39" s="369"/>
      <c r="Y39" s="369"/>
      <c r="Z39" s="369"/>
      <c r="AA39" s="369"/>
      <c r="AB39" s="369"/>
      <c r="AC39" s="369"/>
      <c r="AD39" s="369"/>
      <c r="AE39" s="369"/>
      <c r="AF39" s="369"/>
      <c r="AG39" s="369"/>
      <c r="AH39" s="369"/>
      <c r="AI39" s="369"/>
      <c r="AJ39" s="369"/>
      <c r="AK39" s="369"/>
      <c r="AL39" s="369"/>
      <c r="AM39" s="369"/>
      <c r="AN39" s="369"/>
      <c r="AO39" s="369"/>
      <c r="AP39" s="369"/>
      <c r="AQ39" s="369"/>
      <c r="AR39" s="369"/>
      <c r="AS39" s="369"/>
      <c r="AT39" s="369"/>
      <c r="AU39" s="369"/>
      <c r="AV39" s="369"/>
      <c r="AW39" s="369"/>
      <c r="AX39" s="369"/>
      <c r="AY39" s="369"/>
      <c r="AZ39" s="369"/>
      <c r="BA39" s="369"/>
      <c r="BB39" s="369"/>
      <c r="BC39" s="369"/>
      <c r="BD39" s="369"/>
      <c r="BE39" s="369"/>
      <c r="BF39" s="369"/>
      <c r="BG39" s="369"/>
      <c r="BH39" s="369"/>
      <c r="BI39" s="369"/>
      <c r="BJ39" s="369"/>
      <c r="BK39" s="369"/>
      <c r="BL39" s="369"/>
      <c r="BM39" s="369"/>
      <c r="BN39" s="369"/>
      <c r="BO39" s="369"/>
      <c r="BP39" s="369"/>
      <c r="BQ39" s="369"/>
      <c r="BR39" s="369"/>
      <c r="BS39" s="369"/>
      <c r="BT39" s="369"/>
      <c r="BU39" s="369"/>
      <c r="BV39" s="369"/>
      <c r="BW39" s="369"/>
      <c r="BX39" s="369"/>
      <c r="BY39" s="369"/>
      <c r="BZ39" s="369"/>
      <c r="CA39" s="369"/>
      <c r="CB39" s="369"/>
      <c r="CC39" s="369"/>
      <c r="CD39" s="369"/>
      <c r="CE39" s="369"/>
      <c r="CF39" s="369"/>
      <c r="CG39" s="369"/>
      <c r="CH39" s="369"/>
      <c r="CI39" s="369"/>
      <c r="CJ39" s="369"/>
      <c r="CK39" s="369"/>
      <c r="CL39" s="369"/>
      <c r="CM39" s="369"/>
      <c r="CN39" s="369"/>
      <c r="CO39" s="369"/>
      <c r="CP39" s="369"/>
      <c r="CQ39" s="369"/>
      <c r="CR39" s="369"/>
      <c r="CS39" s="369"/>
      <c r="CT39" s="369"/>
      <c r="CU39" s="369"/>
      <c r="CV39" s="369"/>
      <c r="CW39" s="369"/>
      <c r="CX39" s="369"/>
      <c r="CY39" s="369"/>
      <c r="CZ39" s="369"/>
      <c r="DA39" s="369"/>
      <c r="DB39" s="369"/>
      <c r="DC39" s="369"/>
      <c r="DD39" s="368"/>
    </row>
    <row r="40" spans="2:109" ht="13.5" x14ac:dyDescent="0.15">
      <c r="B40" s="385"/>
      <c r="DD40" s="385"/>
      <c r="DE40" s="365"/>
    </row>
    <row r="41" spans="2:109" ht="17.25" x14ac:dyDescent="0.15">
      <c r="B41" s="395" t="s">
        <v>577</v>
      </c>
      <c r="C41" s="394"/>
      <c r="D41" s="394"/>
      <c r="E41" s="394"/>
      <c r="F41" s="394"/>
      <c r="G41" s="394"/>
      <c r="H41" s="394"/>
      <c r="I41" s="394"/>
      <c r="J41" s="394"/>
      <c r="K41" s="394"/>
      <c r="L41" s="394"/>
      <c r="M41" s="394"/>
      <c r="N41" s="394"/>
      <c r="O41" s="394"/>
      <c r="P41" s="394"/>
      <c r="Q41" s="394"/>
      <c r="R41" s="394"/>
      <c r="S41" s="394"/>
      <c r="T41" s="394"/>
      <c r="U41" s="394"/>
      <c r="V41" s="394"/>
      <c r="W41" s="394"/>
      <c r="X41" s="394"/>
      <c r="Y41" s="394"/>
      <c r="Z41" s="394"/>
      <c r="AA41" s="394"/>
      <c r="AB41" s="394"/>
      <c r="AC41" s="394"/>
      <c r="AD41" s="394"/>
      <c r="AE41" s="394"/>
      <c r="AF41" s="394"/>
      <c r="AG41" s="394"/>
      <c r="AH41" s="394"/>
      <c r="AI41" s="394"/>
      <c r="AJ41" s="394"/>
      <c r="AK41" s="394"/>
      <c r="AL41" s="394"/>
      <c r="AM41" s="394"/>
      <c r="AN41" s="394"/>
      <c r="AO41" s="394"/>
      <c r="AP41" s="394"/>
      <c r="AQ41" s="394"/>
      <c r="AR41" s="394"/>
      <c r="AS41" s="394"/>
      <c r="AT41" s="394"/>
      <c r="AU41" s="394"/>
      <c r="AV41" s="394"/>
      <c r="AW41" s="394"/>
      <c r="AX41" s="394"/>
      <c r="AY41" s="394"/>
      <c r="AZ41" s="394"/>
      <c r="BA41" s="394"/>
      <c r="BB41" s="394"/>
      <c r="BC41" s="394"/>
      <c r="BD41" s="394"/>
      <c r="BE41" s="394"/>
      <c r="BF41" s="394"/>
      <c r="BG41" s="394"/>
      <c r="BH41" s="394"/>
      <c r="BI41" s="394"/>
      <c r="BJ41" s="394"/>
      <c r="BK41" s="394"/>
      <c r="BL41" s="394"/>
      <c r="BM41" s="394"/>
      <c r="BN41" s="394"/>
      <c r="BO41" s="394"/>
      <c r="BP41" s="394"/>
      <c r="BQ41" s="394"/>
      <c r="BR41" s="394"/>
      <c r="BS41" s="394"/>
      <c r="BT41" s="394"/>
      <c r="BU41" s="394"/>
      <c r="BV41" s="394"/>
      <c r="BW41" s="394"/>
      <c r="BX41" s="394"/>
      <c r="BY41" s="394"/>
      <c r="BZ41" s="394"/>
      <c r="CA41" s="394"/>
      <c r="CB41" s="394"/>
      <c r="CC41" s="394"/>
      <c r="CD41" s="394"/>
      <c r="CE41" s="394"/>
      <c r="CF41" s="394"/>
      <c r="CG41" s="394"/>
      <c r="CH41" s="394"/>
      <c r="CI41" s="394"/>
      <c r="CJ41" s="394"/>
      <c r="CK41" s="394"/>
      <c r="CL41" s="394"/>
      <c r="CM41" s="394"/>
      <c r="CN41" s="394"/>
      <c r="CO41" s="394"/>
      <c r="CP41" s="394"/>
      <c r="CQ41" s="394"/>
      <c r="CR41" s="394"/>
      <c r="CS41" s="394"/>
      <c r="CT41" s="394"/>
      <c r="CU41" s="394"/>
      <c r="CV41" s="394"/>
      <c r="CW41" s="394"/>
      <c r="CX41" s="394"/>
      <c r="CY41" s="394"/>
      <c r="CZ41" s="394"/>
      <c r="DA41" s="394"/>
      <c r="DB41" s="394"/>
      <c r="DC41" s="394"/>
      <c r="DD41" s="393"/>
    </row>
    <row r="42" spans="2:109" ht="13.5" x14ac:dyDescent="0.15">
      <c r="B42" s="366"/>
      <c r="G42" s="381"/>
      <c r="I42" s="380"/>
      <c r="J42" s="380"/>
      <c r="K42" s="380"/>
      <c r="AM42" s="381"/>
      <c r="AN42" s="381" t="s">
        <v>574</v>
      </c>
      <c r="AP42" s="380"/>
      <c r="AQ42" s="380"/>
      <c r="AR42" s="380"/>
      <c r="AY42" s="381"/>
      <c r="BA42" s="380"/>
      <c r="BB42" s="380"/>
      <c r="BC42" s="380"/>
      <c r="BK42" s="381"/>
      <c r="BM42" s="380"/>
      <c r="BN42" s="380"/>
      <c r="BO42" s="380"/>
      <c r="BW42" s="381"/>
      <c r="BY42" s="380"/>
      <c r="BZ42" s="380"/>
      <c r="CA42" s="380"/>
      <c r="CI42" s="381"/>
      <c r="CK42" s="380"/>
      <c r="CL42" s="380"/>
      <c r="CM42" s="380"/>
      <c r="CU42" s="381"/>
      <c r="CW42" s="380"/>
      <c r="CX42" s="380"/>
      <c r="CY42" s="380"/>
    </row>
    <row r="43" spans="2:109" ht="13.5" customHeight="1" x14ac:dyDescent="0.15">
      <c r="B43" s="366"/>
      <c r="AN43" s="1273" t="s">
        <v>579</v>
      </c>
      <c r="AO43" s="1274"/>
      <c r="AP43" s="1274"/>
      <c r="AQ43" s="1274"/>
      <c r="AR43" s="1274"/>
      <c r="AS43" s="1274"/>
      <c r="AT43" s="1274"/>
      <c r="AU43" s="1274"/>
      <c r="AV43" s="1274"/>
      <c r="AW43" s="1274"/>
      <c r="AX43" s="1274"/>
      <c r="AY43" s="1274"/>
      <c r="AZ43" s="1274"/>
      <c r="BA43" s="1274"/>
      <c r="BB43" s="1274"/>
      <c r="BC43" s="1274"/>
      <c r="BD43" s="1274"/>
      <c r="BE43" s="1274"/>
      <c r="BF43" s="1274"/>
      <c r="BG43" s="1274"/>
      <c r="BH43" s="1274"/>
      <c r="BI43" s="1274"/>
      <c r="BJ43" s="1274"/>
      <c r="BK43" s="1274"/>
      <c r="BL43" s="1274"/>
      <c r="BM43" s="1274"/>
      <c r="BN43" s="1274"/>
      <c r="BO43" s="1274"/>
      <c r="BP43" s="1274"/>
      <c r="BQ43" s="1274"/>
      <c r="BR43" s="1274"/>
      <c r="BS43" s="1274"/>
      <c r="BT43" s="1274"/>
      <c r="BU43" s="1274"/>
      <c r="BV43" s="1274"/>
      <c r="BW43" s="1274"/>
      <c r="BX43" s="1274"/>
      <c r="BY43" s="1274"/>
      <c r="BZ43" s="1274"/>
      <c r="CA43" s="1274"/>
      <c r="CB43" s="1274"/>
      <c r="CC43" s="1274"/>
      <c r="CD43" s="1274"/>
      <c r="CE43" s="1274"/>
      <c r="CF43" s="1274"/>
      <c r="CG43" s="1274"/>
      <c r="CH43" s="1274"/>
      <c r="CI43" s="1274"/>
      <c r="CJ43" s="1274"/>
      <c r="CK43" s="1274"/>
      <c r="CL43" s="1274"/>
      <c r="CM43" s="1274"/>
      <c r="CN43" s="1274"/>
      <c r="CO43" s="1274"/>
      <c r="CP43" s="1274"/>
      <c r="CQ43" s="1274"/>
      <c r="CR43" s="1274"/>
      <c r="CS43" s="1274"/>
      <c r="CT43" s="1274"/>
      <c r="CU43" s="1274"/>
      <c r="CV43" s="1274"/>
      <c r="CW43" s="1274"/>
      <c r="CX43" s="1274"/>
      <c r="CY43" s="1274"/>
      <c r="CZ43" s="1274"/>
      <c r="DA43" s="1274"/>
      <c r="DB43" s="1274"/>
      <c r="DC43" s="1275"/>
    </row>
    <row r="44" spans="2:109" ht="13.5" x14ac:dyDescent="0.15">
      <c r="B44" s="366"/>
      <c r="AN44" s="1276"/>
      <c r="AO44" s="1277"/>
      <c r="AP44" s="1277"/>
      <c r="AQ44" s="1277"/>
      <c r="AR44" s="1277"/>
      <c r="AS44" s="1277"/>
      <c r="AT44" s="1277"/>
      <c r="AU44" s="1277"/>
      <c r="AV44" s="1277"/>
      <c r="AW44" s="1277"/>
      <c r="AX44" s="1277"/>
      <c r="AY44" s="1277"/>
      <c r="AZ44" s="1277"/>
      <c r="BA44" s="1277"/>
      <c r="BB44" s="1277"/>
      <c r="BC44" s="1277"/>
      <c r="BD44" s="1277"/>
      <c r="BE44" s="1277"/>
      <c r="BF44" s="1277"/>
      <c r="BG44" s="1277"/>
      <c r="BH44" s="1277"/>
      <c r="BI44" s="1277"/>
      <c r="BJ44" s="1277"/>
      <c r="BK44" s="1277"/>
      <c r="BL44" s="1277"/>
      <c r="BM44" s="1277"/>
      <c r="BN44" s="1277"/>
      <c r="BO44" s="1277"/>
      <c r="BP44" s="1277"/>
      <c r="BQ44" s="1277"/>
      <c r="BR44" s="1277"/>
      <c r="BS44" s="1277"/>
      <c r="BT44" s="1277"/>
      <c r="BU44" s="1277"/>
      <c r="BV44" s="1277"/>
      <c r="BW44" s="1277"/>
      <c r="BX44" s="1277"/>
      <c r="BY44" s="1277"/>
      <c r="BZ44" s="1277"/>
      <c r="CA44" s="1277"/>
      <c r="CB44" s="1277"/>
      <c r="CC44" s="1277"/>
      <c r="CD44" s="1277"/>
      <c r="CE44" s="1277"/>
      <c r="CF44" s="1277"/>
      <c r="CG44" s="1277"/>
      <c r="CH44" s="1277"/>
      <c r="CI44" s="1277"/>
      <c r="CJ44" s="1277"/>
      <c r="CK44" s="1277"/>
      <c r="CL44" s="1277"/>
      <c r="CM44" s="1277"/>
      <c r="CN44" s="1277"/>
      <c r="CO44" s="1277"/>
      <c r="CP44" s="1277"/>
      <c r="CQ44" s="1277"/>
      <c r="CR44" s="1277"/>
      <c r="CS44" s="1277"/>
      <c r="CT44" s="1277"/>
      <c r="CU44" s="1277"/>
      <c r="CV44" s="1277"/>
      <c r="CW44" s="1277"/>
      <c r="CX44" s="1277"/>
      <c r="CY44" s="1277"/>
      <c r="CZ44" s="1277"/>
      <c r="DA44" s="1277"/>
      <c r="DB44" s="1277"/>
      <c r="DC44" s="1278"/>
    </row>
    <row r="45" spans="2:109" ht="13.5" x14ac:dyDescent="0.15">
      <c r="B45" s="366"/>
      <c r="AN45" s="1276"/>
      <c r="AO45" s="1277"/>
      <c r="AP45" s="1277"/>
      <c r="AQ45" s="1277"/>
      <c r="AR45" s="1277"/>
      <c r="AS45" s="1277"/>
      <c r="AT45" s="1277"/>
      <c r="AU45" s="1277"/>
      <c r="AV45" s="1277"/>
      <c r="AW45" s="1277"/>
      <c r="AX45" s="1277"/>
      <c r="AY45" s="1277"/>
      <c r="AZ45" s="1277"/>
      <c r="BA45" s="1277"/>
      <c r="BB45" s="1277"/>
      <c r="BC45" s="1277"/>
      <c r="BD45" s="1277"/>
      <c r="BE45" s="1277"/>
      <c r="BF45" s="1277"/>
      <c r="BG45" s="1277"/>
      <c r="BH45" s="1277"/>
      <c r="BI45" s="1277"/>
      <c r="BJ45" s="1277"/>
      <c r="BK45" s="1277"/>
      <c r="BL45" s="1277"/>
      <c r="BM45" s="1277"/>
      <c r="BN45" s="1277"/>
      <c r="BO45" s="1277"/>
      <c r="BP45" s="1277"/>
      <c r="BQ45" s="1277"/>
      <c r="BR45" s="1277"/>
      <c r="BS45" s="1277"/>
      <c r="BT45" s="1277"/>
      <c r="BU45" s="1277"/>
      <c r="BV45" s="1277"/>
      <c r="BW45" s="1277"/>
      <c r="BX45" s="1277"/>
      <c r="BY45" s="1277"/>
      <c r="BZ45" s="1277"/>
      <c r="CA45" s="1277"/>
      <c r="CB45" s="1277"/>
      <c r="CC45" s="1277"/>
      <c r="CD45" s="1277"/>
      <c r="CE45" s="1277"/>
      <c r="CF45" s="1277"/>
      <c r="CG45" s="1277"/>
      <c r="CH45" s="1277"/>
      <c r="CI45" s="1277"/>
      <c r="CJ45" s="1277"/>
      <c r="CK45" s="1277"/>
      <c r="CL45" s="1277"/>
      <c r="CM45" s="1277"/>
      <c r="CN45" s="1277"/>
      <c r="CO45" s="1277"/>
      <c r="CP45" s="1277"/>
      <c r="CQ45" s="1277"/>
      <c r="CR45" s="1277"/>
      <c r="CS45" s="1277"/>
      <c r="CT45" s="1277"/>
      <c r="CU45" s="1277"/>
      <c r="CV45" s="1277"/>
      <c r="CW45" s="1277"/>
      <c r="CX45" s="1277"/>
      <c r="CY45" s="1277"/>
      <c r="CZ45" s="1277"/>
      <c r="DA45" s="1277"/>
      <c r="DB45" s="1277"/>
      <c r="DC45" s="1278"/>
    </row>
    <row r="46" spans="2:109" ht="13.5" x14ac:dyDescent="0.15">
      <c r="B46" s="366"/>
      <c r="AN46" s="1276"/>
      <c r="AO46" s="1277"/>
      <c r="AP46" s="1277"/>
      <c r="AQ46" s="1277"/>
      <c r="AR46" s="1277"/>
      <c r="AS46" s="1277"/>
      <c r="AT46" s="1277"/>
      <c r="AU46" s="1277"/>
      <c r="AV46" s="1277"/>
      <c r="AW46" s="1277"/>
      <c r="AX46" s="1277"/>
      <c r="AY46" s="1277"/>
      <c r="AZ46" s="1277"/>
      <c r="BA46" s="1277"/>
      <c r="BB46" s="1277"/>
      <c r="BC46" s="1277"/>
      <c r="BD46" s="1277"/>
      <c r="BE46" s="1277"/>
      <c r="BF46" s="1277"/>
      <c r="BG46" s="1277"/>
      <c r="BH46" s="1277"/>
      <c r="BI46" s="1277"/>
      <c r="BJ46" s="1277"/>
      <c r="BK46" s="1277"/>
      <c r="BL46" s="1277"/>
      <c r="BM46" s="1277"/>
      <c r="BN46" s="1277"/>
      <c r="BO46" s="1277"/>
      <c r="BP46" s="1277"/>
      <c r="BQ46" s="1277"/>
      <c r="BR46" s="1277"/>
      <c r="BS46" s="1277"/>
      <c r="BT46" s="1277"/>
      <c r="BU46" s="1277"/>
      <c r="BV46" s="1277"/>
      <c r="BW46" s="1277"/>
      <c r="BX46" s="1277"/>
      <c r="BY46" s="1277"/>
      <c r="BZ46" s="1277"/>
      <c r="CA46" s="1277"/>
      <c r="CB46" s="1277"/>
      <c r="CC46" s="1277"/>
      <c r="CD46" s="1277"/>
      <c r="CE46" s="1277"/>
      <c r="CF46" s="1277"/>
      <c r="CG46" s="1277"/>
      <c r="CH46" s="1277"/>
      <c r="CI46" s="1277"/>
      <c r="CJ46" s="1277"/>
      <c r="CK46" s="1277"/>
      <c r="CL46" s="1277"/>
      <c r="CM46" s="1277"/>
      <c r="CN46" s="1277"/>
      <c r="CO46" s="1277"/>
      <c r="CP46" s="1277"/>
      <c r="CQ46" s="1277"/>
      <c r="CR46" s="1277"/>
      <c r="CS46" s="1277"/>
      <c r="CT46" s="1277"/>
      <c r="CU46" s="1277"/>
      <c r="CV46" s="1277"/>
      <c r="CW46" s="1277"/>
      <c r="CX46" s="1277"/>
      <c r="CY46" s="1277"/>
      <c r="CZ46" s="1277"/>
      <c r="DA46" s="1277"/>
      <c r="DB46" s="1277"/>
      <c r="DC46" s="1278"/>
    </row>
    <row r="47" spans="2:109" ht="13.5" x14ac:dyDescent="0.15">
      <c r="B47" s="366"/>
      <c r="AN47" s="1279"/>
      <c r="AO47" s="1280"/>
      <c r="AP47" s="1280"/>
      <c r="AQ47" s="1280"/>
      <c r="AR47" s="1280"/>
      <c r="AS47" s="1280"/>
      <c r="AT47" s="1280"/>
      <c r="AU47" s="1280"/>
      <c r="AV47" s="1280"/>
      <c r="AW47" s="1280"/>
      <c r="AX47" s="1280"/>
      <c r="AY47" s="1280"/>
      <c r="AZ47" s="1280"/>
      <c r="BA47" s="1280"/>
      <c r="BB47" s="1280"/>
      <c r="BC47" s="1280"/>
      <c r="BD47" s="1280"/>
      <c r="BE47" s="1280"/>
      <c r="BF47" s="1280"/>
      <c r="BG47" s="1280"/>
      <c r="BH47" s="1280"/>
      <c r="BI47" s="1280"/>
      <c r="BJ47" s="1280"/>
      <c r="BK47" s="1280"/>
      <c r="BL47" s="1280"/>
      <c r="BM47" s="1280"/>
      <c r="BN47" s="1280"/>
      <c r="BO47" s="1280"/>
      <c r="BP47" s="1280"/>
      <c r="BQ47" s="1280"/>
      <c r="BR47" s="1280"/>
      <c r="BS47" s="1280"/>
      <c r="BT47" s="1280"/>
      <c r="BU47" s="1280"/>
      <c r="BV47" s="1280"/>
      <c r="BW47" s="1280"/>
      <c r="BX47" s="1280"/>
      <c r="BY47" s="1280"/>
      <c r="BZ47" s="1280"/>
      <c r="CA47" s="1280"/>
      <c r="CB47" s="1280"/>
      <c r="CC47" s="1280"/>
      <c r="CD47" s="1280"/>
      <c r="CE47" s="1280"/>
      <c r="CF47" s="1280"/>
      <c r="CG47" s="1280"/>
      <c r="CH47" s="1280"/>
      <c r="CI47" s="1280"/>
      <c r="CJ47" s="1280"/>
      <c r="CK47" s="1280"/>
      <c r="CL47" s="1280"/>
      <c r="CM47" s="1280"/>
      <c r="CN47" s="1280"/>
      <c r="CO47" s="1280"/>
      <c r="CP47" s="1280"/>
      <c r="CQ47" s="1280"/>
      <c r="CR47" s="1280"/>
      <c r="CS47" s="1280"/>
      <c r="CT47" s="1280"/>
      <c r="CU47" s="1280"/>
      <c r="CV47" s="1280"/>
      <c r="CW47" s="1280"/>
      <c r="CX47" s="1280"/>
      <c r="CY47" s="1280"/>
      <c r="CZ47" s="1280"/>
      <c r="DA47" s="1280"/>
      <c r="DB47" s="1280"/>
      <c r="DC47" s="1281"/>
    </row>
    <row r="48" spans="2:109" ht="13.5" x14ac:dyDescent="0.15">
      <c r="B48" s="366"/>
      <c r="H48" s="372"/>
      <c r="I48" s="372"/>
      <c r="J48" s="372"/>
      <c r="AN48" s="372"/>
      <c r="AO48" s="372"/>
      <c r="AP48" s="372"/>
      <c r="AZ48" s="372"/>
      <c r="BA48" s="372"/>
      <c r="BB48" s="372"/>
      <c r="BL48" s="372"/>
      <c r="BM48" s="372"/>
      <c r="BN48" s="372"/>
      <c r="BX48" s="372"/>
      <c r="BY48" s="372"/>
      <c r="BZ48" s="372"/>
      <c r="CJ48" s="372"/>
      <c r="CK48" s="372"/>
      <c r="CL48" s="372"/>
      <c r="CV48" s="372"/>
      <c r="CW48" s="372"/>
      <c r="CX48" s="372"/>
    </row>
    <row r="49" spans="1:109" ht="13.5" x14ac:dyDescent="0.15">
      <c r="B49" s="366"/>
      <c r="AN49" s="365" t="s">
        <v>573</v>
      </c>
    </row>
    <row r="50" spans="1:109" ht="13.5" x14ac:dyDescent="0.15">
      <c r="B50" s="366"/>
      <c r="G50" s="1259"/>
      <c r="H50" s="1259"/>
      <c r="I50" s="1259"/>
      <c r="J50" s="1259"/>
      <c r="K50" s="374"/>
      <c r="L50" s="374"/>
      <c r="M50" s="373"/>
      <c r="N50" s="373"/>
      <c r="AN50" s="1260"/>
      <c r="AO50" s="1261"/>
      <c r="AP50" s="1261"/>
      <c r="AQ50" s="1261"/>
      <c r="AR50" s="1261"/>
      <c r="AS50" s="1261"/>
      <c r="AT50" s="1261"/>
      <c r="AU50" s="1261"/>
      <c r="AV50" s="1261"/>
      <c r="AW50" s="1261"/>
      <c r="AX50" s="1261"/>
      <c r="AY50" s="1261"/>
      <c r="AZ50" s="1261"/>
      <c r="BA50" s="1261"/>
      <c r="BB50" s="1261"/>
      <c r="BC50" s="1261"/>
      <c r="BD50" s="1261"/>
      <c r="BE50" s="1261"/>
      <c r="BF50" s="1261"/>
      <c r="BG50" s="1261"/>
      <c r="BH50" s="1261"/>
      <c r="BI50" s="1261"/>
      <c r="BJ50" s="1261"/>
      <c r="BK50" s="1261"/>
      <c r="BL50" s="1261"/>
      <c r="BM50" s="1261"/>
      <c r="BN50" s="1261"/>
      <c r="BO50" s="1262"/>
      <c r="BP50" s="1263" t="s">
        <v>525</v>
      </c>
      <c r="BQ50" s="1263"/>
      <c r="BR50" s="1263"/>
      <c r="BS50" s="1263"/>
      <c r="BT50" s="1263"/>
      <c r="BU50" s="1263"/>
      <c r="BV50" s="1263"/>
      <c r="BW50" s="1263"/>
      <c r="BX50" s="1263" t="s">
        <v>526</v>
      </c>
      <c r="BY50" s="1263"/>
      <c r="BZ50" s="1263"/>
      <c r="CA50" s="1263"/>
      <c r="CB50" s="1263"/>
      <c r="CC50" s="1263"/>
      <c r="CD50" s="1263"/>
      <c r="CE50" s="1263"/>
      <c r="CF50" s="1263" t="s">
        <v>527</v>
      </c>
      <c r="CG50" s="1263"/>
      <c r="CH50" s="1263"/>
      <c r="CI50" s="1263"/>
      <c r="CJ50" s="1263"/>
      <c r="CK50" s="1263"/>
      <c r="CL50" s="1263"/>
      <c r="CM50" s="1263"/>
      <c r="CN50" s="1263" t="s">
        <v>528</v>
      </c>
      <c r="CO50" s="1263"/>
      <c r="CP50" s="1263"/>
      <c r="CQ50" s="1263"/>
      <c r="CR50" s="1263"/>
      <c r="CS50" s="1263"/>
      <c r="CT50" s="1263"/>
      <c r="CU50" s="1263"/>
      <c r="CV50" s="1263" t="s">
        <v>529</v>
      </c>
      <c r="CW50" s="1263"/>
      <c r="CX50" s="1263"/>
      <c r="CY50" s="1263"/>
      <c r="CZ50" s="1263"/>
      <c r="DA50" s="1263"/>
      <c r="DB50" s="1263"/>
      <c r="DC50" s="1263"/>
    </row>
    <row r="51" spans="1:109" ht="13.5" customHeight="1" x14ac:dyDescent="0.15">
      <c r="B51" s="366"/>
      <c r="G51" s="1269"/>
      <c r="H51" s="1269"/>
      <c r="I51" s="1270"/>
      <c r="J51" s="1270"/>
      <c r="K51" s="1266"/>
      <c r="L51" s="1266"/>
      <c r="M51" s="1266"/>
      <c r="N51" s="1266"/>
      <c r="AM51" s="372"/>
      <c r="AN51" s="1264" t="s">
        <v>572</v>
      </c>
      <c r="AO51" s="1264"/>
      <c r="AP51" s="1264"/>
      <c r="AQ51" s="1264"/>
      <c r="AR51" s="1264"/>
      <c r="AS51" s="1264"/>
      <c r="AT51" s="1264"/>
      <c r="AU51" s="1264"/>
      <c r="AV51" s="1264"/>
      <c r="AW51" s="1264"/>
      <c r="AX51" s="1264"/>
      <c r="AY51" s="1264"/>
      <c r="AZ51" s="1264"/>
      <c r="BA51" s="1264"/>
      <c r="BB51" s="1264" t="s">
        <v>570</v>
      </c>
      <c r="BC51" s="1264"/>
      <c r="BD51" s="1264"/>
      <c r="BE51" s="1264"/>
      <c r="BF51" s="1264"/>
      <c r="BG51" s="1264"/>
      <c r="BH51" s="1264"/>
      <c r="BI51" s="1264"/>
      <c r="BJ51" s="1264"/>
      <c r="BK51" s="1264"/>
      <c r="BL51" s="1264"/>
      <c r="BM51" s="1264"/>
      <c r="BN51" s="1264"/>
      <c r="BO51" s="1264"/>
      <c r="BP51" s="1265">
        <v>102.2</v>
      </c>
      <c r="BQ51" s="1265"/>
      <c r="BR51" s="1265"/>
      <c r="BS51" s="1265"/>
      <c r="BT51" s="1265"/>
      <c r="BU51" s="1265"/>
      <c r="BV51" s="1265"/>
      <c r="BW51" s="1265"/>
      <c r="BX51" s="1265">
        <v>93</v>
      </c>
      <c r="BY51" s="1265"/>
      <c r="BZ51" s="1265"/>
      <c r="CA51" s="1265"/>
      <c r="CB51" s="1265"/>
      <c r="CC51" s="1265"/>
      <c r="CD51" s="1265"/>
      <c r="CE51" s="1265"/>
      <c r="CF51" s="1265">
        <v>81.8</v>
      </c>
      <c r="CG51" s="1265"/>
      <c r="CH51" s="1265"/>
      <c r="CI51" s="1265"/>
      <c r="CJ51" s="1265"/>
      <c r="CK51" s="1265"/>
      <c r="CL51" s="1265"/>
      <c r="CM51" s="1265"/>
      <c r="CN51" s="1265">
        <v>99.2</v>
      </c>
      <c r="CO51" s="1265"/>
      <c r="CP51" s="1265"/>
      <c r="CQ51" s="1265"/>
      <c r="CR51" s="1265"/>
      <c r="CS51" s="1265"/>
      <c r="CT51" s="1265"/>
      <c r="CU51" s="1265"/>
      <c r="CV51" s="1265">
        <v>97.6</v>
      </c>
      <c r="CW51" s="1265"/>
      <c r="CX51" s="1265"/>
      <c r="CY51" s="1265"/>
      <c r="CZ51" s="1265"/>
      <c r="DA51" s="1265"/>
      <c r="DB51" s="1265"/>
      <c r="DC51" s="1265"/>
    </row>
    <row r="52" spans="1:109" ht="13.5" x14ac:dyDescent="0.15">
      <c r="B52" s="366"/>
      <c r="G52" s="1269"/>
      <c r="H52" s="1269"/>
      <c r="I52" s="1270"/>
      <c r="J52" s="1270"/>
      <c r="K52" s="1266"/>
      <c r="L52" s="1266"/>
      <c r="M52" s="1266"/>
      <c r="N52" s="1266"/>
      <c r="AM52" s="372"/>
      <c r="AN52" s="1264"/>
      <c r="AO52" s="1264"/>
      <c r="AP52" s="1264"/>
      <c r="AQ52" s="1264"/>
      <c r="AR52" s="1264"/>
      <c r="AS52" s="1264"/>
      <c r="AT52" s="1264"/>
      <c r="AU52" s="1264"/>
      <c r="AV52" s="1264"/>
      <c r="AW52" s="1264"/>
      <c r="AX52" s="1264"/>
      <c r="AY52" s="1264"/>
      <c r="AZ52" s="1264"/>
      <c r="BA52" s="1264"/>
      <c r="BB52" s="1264"/>
      <c r="BC52" s="1264"/>
      <c r="BD52" s="1264"/>
      <c r="BE52" s="1264"/>
      <c r="BF52" s="1264"/>
      <c r="BG52" s="1264"/>
      <c r="BH52" s="1264"/>
      <c r="BI52" s="1264"/>
      <c r="BJ52" s="1264"/>
      <c r="BK52" s="1264"/>
      <c r="BL52" s="1264"/>
      <c r="BM52" s="1264"/>
      <c r="BN52" s="1264"/>
      <c r="BO52" s="1264"/>
      <c r="BP52" s="1265"/>
      <c r="BQ52" s="1265"/>
      <c r="BR52" s="1265"/>
      <c r="BS52" s="1265"/>
      <c r="BT52" s="1265"/>
      <c r="BU52" s="1265"/>
      <c r="BV52" s="1265"/>
      <c r="BW52" s="1265"/>
      <c r="BX52" s="1265"/>
      <c r="BY52" s="1265"/>
      <c r="BZ52" s="1265"/>
      <c r="CA52" s="1265"/>
      <c r="CB52" s="1265"/>
      <c r="CC52" s="1265"/>
      <c r="CD52" s="1265"/>
      <c r="CE52" s="1265"/>
      <c r="CF52" s="1265"/>
      <c r="CG52" s="1265"/>
      <c r="CH52" s="1265"/>
      <c r="CI52" s="1265"/>
      <c r="CJ52" s="1265"/>
      <c r="CK52" s="1265"/>
      <c r="CL52" s="1265"/>
      <c r="CM52" s="1265"/>
      <c r="CN52" s="1265"/>
      <c r="CO52" s="1265"/>
      <c r="CP52" s="1265"/>
      <c r="CQ52" s="1265"/>
      <c r="CR52" s="1265"/>
      <c r="CS52" s="1265"/>
      <c r="CT52" s="1265"/>
      <c r="CU52" s="1265"/>
      <c r="CV52" s="1265"/>
      <c r="CW52" s="1265"/>
      <c r="CX52" s="1265"/>
      <c r="CY52" s="1265"/>
      <c r="CZ52" s="1265"/>
      <c r="DA52" s="1265"/>
      <c r="DB52" s="1265"/>
      <c r="DC52" s="1265"/>
    </row>
    <row r="53" spans="1:109" ht="13.5" x14ac:dyDescent="0.15">
      <c r="A53" s="380"/>
      <c r="B53" s="366"/>
      <c r="G53" s="1269"/>
      <c r="H53" s="1269"/>
      <c r="I53" s="1259"/>
      <c r="J53" s="1259"/>
      <c r="K53" s="1266"/>
      <c r="L53" s="1266"/>
      <c r="M53" s="1266"/>
      <c r="N53" s="1266"/>
      <c r="AM53" s="372"/>
      <c r="AN53" s="1264"/>
      <c r="AO53" s="1264"/>
      <c r="AP53" s="1264"/>
      <c r="AQ53" s="1264"/>
      <c r="AR53" s="1264"/>
      <c r="AS53" s="1264"/>
      <c r="AT53" s="1264"/>
      <c r="AU53" s="1264"/>
      <c r="AV53" s="1264"/>
      <c r="AW53" s="1264"/>
      <c r="AX53" s="1264"/>
      <c r="AY53" s="1264"/>
      <c r="AZ53" s="1264"/>
      <c r="BA53" s="1264"/>
      <c r="BB53" s="1264" t="s">
        <v>576</v>
      </c>
      <c r="BC53" s="1264"/>
      <c r="BD53" s="1264"/>
      <c r="BE53" s="1264"/>
      <c r="BF53" s="1264"/>
      <c r="BG53" s="1264"/>
      <c r="BH53" s="1264"/>
      <c r="BI53" s="1264"/>
      <c r="BJ53" s="1264"/>
      <c r="BK53" s="1264"/>
      <c r="BL53" s="1264"/>
      <c r="BM53" s="1264"/>
      <c r="BN53" s="1264"/>
      <c r="BO53" s="1264"/>
      <c r="BP53" s="1265">
        <v>39.6</v>
      </c>
      <c r="BQ53" s="1265"/>
      <c r="BR53" s="1265"/>
      <c r="BS53" s="1265"/>
      <c r="BT53" s="1265"/>
      <c r="BU53" s="1265"/>
      <c r="BV53" s="1265"/>
      <c r="BW53" s="1265"/>
      <c r="BX53" s="1265">
        <v>41.2</v>
      </c>
      <c r="BY53" s="1265"/>
      <c r="BZ53" s="1265"/>
      <c r="CA53" s="1265"/>
      <c r="CB53" s="1265"/>
      <c r="CC53" s="1265"/>
      <c r="CD53" s="1265"/>
      <c r="CE53" s="1265"/>
      <c r="CF53" s="1265">
        <v>43.1</v>
      </c>
      <c r="CG53" s="1265"/>
      <c r="CH53" s="1265"/>
      <c r="CI53" s="1265"/>
      <c r="CJ53" s="1265"/>
      <c r="CK53" s="1265"/>
      <c r="CL53" s="1265"/>
      <c r="CM53" s="1265"/>
      <c r="CN53" s="1265">
        <v>42.9</v>
      </c>
      <c r="CO53" s="1265"/>
      <c r="CP53" s="1265"/>
      <c r="CQ53" s="1265"/>
      <c r="CR53" s="1265"/>
      <c r="CS53" s="1265"/>
      <c r="CT53" s="1265"/>
      <c r="CU53" s="1265"/>
      <c r="CV53" s="1265">
        <v>44.7</v>
      </c>
      <c r="CW53" s="1265"/>
      <c r="CX53" s="1265"/>
      <c r="CY53" s="1265"/>
      <c r="CZ53" s="1265"/>
      <c r="DA53" s="1265"/>
      <c r="DB53" s="1265"/>
      <c r="DC53" s="1265"/>
    </row>
    <row r="54" spans="1:109" ht="13.5" x14ac:dyDescent="0.15">
      <c r="A54" s="380"/>
      <c r="B54" s="366"/>
      <c r="G54" s="1269"/>
      <c r="H54" s="1269"/>
      <c r="I54" s="1259"/>
      <c r="J54" s="1259"/>
      <c r="K54" s="1266"/>
      <c r="L54" s="1266"/>
      <c r="M54" s="1266"/>
      <c r="N54" s="1266"/>
      <c r="AM54" s="372"/>
      <c r="AN54" s="1264"/>
      <c r="AO54" s="1264"/>
      <c r="AP54" s="1264"/>
      <c r="AQ54" s="1264"/>
      <c r="AR54" s="1264"/>
      <c r="AS54" s="1264"/>
      <c r="AT54" s="1264"/>
      <c r="AU54" s="1264"/>
      <c r="AV54" s="1264"/>
      <c r="AW54" s="1264"/>
      <c r="AX54" s="1264"/>
      <c r="AY54" s="1264"/>
      <c r="AZ54" s="1264"/>
      <c r="BA54" s="1264"/>
      <c r="BB54" s="1264"/>
      <c r="BC54" s="1264"/>
      <c r="BD54" s="1264"/>
      <c r="BE54" s="1264"/>
      <c r="BF54" s="1264"/>
      <c r="BG54" s="1264"/>
      <c r="BH54" s="1264"/>
      <c r="BI54" s="1264"/>
      <c r="BJ54" s="1264"/>
      <c r="BK54" s="1264"/>
      <c r="BL54" s="1264"/>
      <c r="BM54" s="1264"/>
      <c r="BN54" s="1264"/>
      <c r="BO54" s="1264"/>
      <c r="BP54" s="1265"/>
      <c r="BQ54" s="1265"/>
      <c r="BR54" s="1265"/>
      <c r="BS54" s="1265"/>
      <c r="BT54" s="1265"/>
      <c r="BU54" s="1265"/>
      <c r="BV54" s="1265"/>
      <c r="BW54" s="1265"/>
      <c r="BX54" s="1265"/>
      <c r="BY54" s="1265"/>
      <c r="BZ54" s="1265"/>
      <c r="CA54" s="1265"/>
      <c r="CB54" s="1265"/>
      <c r="CC54" s="1265"/>
      <c r="CD54" s="1265"/>
      <c r="CE54" s="1265"/>
      <c r="CF54" s="1265"/>
      <c r="CG54" s="1265"/>
      <c r="CH54" s="1265"/>
      <c r="CI54" s="1265"/>
      <c r="CJ54" s="1265"/>
      <c r="CK54" s="1265"/>
      <c r="CL54" s="1265"/>
      <c r="CM54" s="1265"/>
      <c r="CN54" s="1265"/>
      <c r="CO54" s="1265"/>
      <c r="CP54" s="1265"/>
      <c r="CQ54" s="1265"/>
      <c r="CR54" s="1265"/>
      <c r="CS54" s="1265"/>
      <c r="CT54" s="1265"/>
      <c r="CU54" s="1265"/>
      <c r="CV54" s="1265"/>
      <c r="CW54" s="1265"/>
      <c r="CX54" s="1265"/>
      <c r="CY54" s="1265"/>
      <c r="CZ54" s="1265"/>
      <c r="DA54" s="1265"/>
      <c r="DB54" s="1265"/>
      <c r="DC54" s="1265"/>
    </row>
    <row r="55" spans="1:109" ht="13.5" x14ac:dyDescent="0.15">
      <c r="A55" s="380"/>
      <c r="B55" s="366"/>
      <c r="G55" s="1259"/>
      <c r="H55" s="1259"/>
      <c r="I55" s="1259"/>
      <c r="J55" s="1259"/>
      <c r="K55" s="1266"/>
      <c r="L55" s="1266"/>
      <c r="M55" s="1266"/>
      <c r="N55" s="1266"/>
      <c r="AN55" s="1263" t="s">
        <v>571</v>
      </c>
      <c r="AO55" s="1263"/>
      <c r="AP55" s="1263"/>
      <c r="AQ55" s="1263"/>
      <c r="AR55" s="1263"/>
      <c r="AS55" s="1263"/>
      <c r="AT55" s="1263"/>
      <c r="AU55" s="1263"/>
      <c r="AV55" s="1263"/>
      <c r="AW55" s="1263"/>
      <c r="AX55" s="1263"/>
      <c r="AY55" s="1263"/>
      <c r="AZ55" s="1263"/>
      <c r="BA55" s="1263"/>
      <c r="BB55" s="1264" t="s">
        <v>570</v>
      </c>
      <c r="BC55" s="1264"/>
      <c r="BD55" s="1264"/>
      <c r="BE55" s="1264"/>
      <c r="BF55" s="1264"/>
      <c r="BG55" s="1264"/>
      <c r="BH55" s="1264"/>
      <c r="BI55" s="1264"/>
      <c r="BJ55" s="1264"/>
      <c r="BK55" s="1264"/>
      <c r="BL55" s="1264"/>
      <c r="BM55" s="1264"/>
      <c r="BN55" s="1264"/>
      <c r="BO55" s="1264"/>
      <c r="BP55" s="1265">
        <v>27.8</v>
      </c>
      <c r="BQ55" s="1265"/>
      <c r="BR55" s="1265"/>
      <c r="BS55" s="1265"/>
      <c r="BT55" s="1265"/>
      <c r="BU55" s="1265"/>
      <c r="BV55" s="1265"/>
      <c r="BW55" s="1265"/>
      <c r="BX55" s="1265">
        <v>11.2</v>
      </c>
      <c r="BY55" s="1265"/>
      <c r="BZ55" s="1265"/>
      <c r="CA55" s="1265"/>
      <c r="CB55" s="1265"/>
      <c r="CC55" s="1265"/>
      <c r="CD55" s="1265"/>
      <c r="CE55" s="1265"/>
      <c r="CF55" s="1265">
        <v>4.5999999999999996</v>
      </c>
      <c r="CG55" s="1265"/>
      <c r="CH55" s="1265"/>
      <c r="CI55" s="1265"/>
      <c r="CJ55" s="1265"/>
      <c r="CK55" s="1265"/>
      <c r="CL55" s="1265"/>
      <c r="CM55" s="1265"/>
      <c r="CN55" s="1265">
        <v>4.2</v>
      </c>
      <c r="CO55" s="1265"/>
      <c r="CP55" s="1265"/>
      <c r="CQ55" s="1265"/>
      <c r="CR55" s="1265"/>
      <c r="CS55" s="1265"/>
      <c r="CT55" s="1265"/>
      <c r="CU55" s="1265"/>
      <c r="CV55" s="1265">
        <v>3.6</v>
      </c>
      <c r="CW55" s="1265"/>
      <c r="CX55" s="1265"/>
      <c r="CY55" s="1265"/>
      <c r="CZ55" s="1265"/>
      <c r="DA55" s="1265"/>
      <c r="DB55" s="1265"/>
      <c r="DC55" s="1265"/>
    </row>
    <row r="56" spans="1:109" ht="13.5" x14ac:dyDescent="0.15">
      <c r="A56" s="380"/>
      <c r="B56" s="366"/>
      <c r="G56" s="1259"/>
      <c r="H56" s="1259"/>
      <c r="I56" s="1259"/>
      <c r="J56" s="1259"/>
      <c r="K56" s="1266"/>
      <c r="L56" s="1266"/>
      <c r="M56" s="1266"/>
      <c r="N56" s="1266"/>
      <c r="AN56" s="1263"/>
      <c r="AO56" s="1263"/>
      <c r="AP56" s="1263"/>
      <c r="AQ56" s="1263"/>
      <c r="AR56" s="1263"/>
      <c r="AS56" s="1263"/>
      <c r="AT56" s="1263"/>
      <c r="AU56" s="1263"/>
      <c r="AV56" s="1263"/>
      <c r="AW56" s="1263"/>
      <c r="AX56" s="1263"/>
      <c r="AY56" s="1263"/>
      <c r="AZ56" s="1263"/>
      <c r="BA56" s="1263"/>
      <c r="BB56" s="1264"/>
      <c r="BC56" s="1264"/>
      <c r="BD56" s="1264"/>
      <c r="BE56" s="1264"/>
      <c r="BF56" s="1264"/>
      <c r="BG56" s="1264"/>
      <c r="BH56" s="1264"/>
      <c r="BI56" s="1264"/>
      <c r="BJ56" s="1264"/>
      <c r="BK56" s="1264"/>
      <c r="BL56" s="1264"/>
      <c r="BM56" s="1264"/>
      <c r="BN56" s="1264"/>
      <c r="BO56" s="1264"/>
      <c r="BP56" s="1265"/>
      <c r="BQ56" s="1265"/>
      <c r="BR56" s="1265"/>
      <c r="BS56" s="1265"/>
      <c r="BT56" s="1265"/>
      <c r="BU56" s="1265"/>
      <c r="BV56" s="1265"/>
      <c r="BW56" s="1265"/>
      <c r="BX56" s="1265"/>
      <c r="BY56" s="1265"/>
      <c r="BZ56" s="1265"/>
      <c r="CA56" s="1265"/>
      <c r="CB56" s="1265"/>
      <c r="CC56" s="1265"/>
      <c r="CD56" s="1265"/>
      <c r="CE56" s="1265"/>
      <c r="CF56" s="1265"/>
      <c r="CG56" s="1265"/>
      <c r="CH56" s="1265"/>
      <c r="CI56" s="1265"/>
      <c r="CJ56" s="1265"/>
      <c r="CK56" s="1265"/>
      <c r="CL56" s="1265"/>
      <c r="CM56" s="1265"/>
      <c r="CN56" s="1265"/>
      <c r="CO56" s="1265"/>
      <c r="CP56" s="1265"/>
      <c r="CQ56" s="1265"/>
      <c r="CR56" s="1265"/>
      <c r="CS56" s="1265"/>
      <c r="CT56" s="1265"/>
      <c r="CU56" s="1265"/>
      <c r="CV56" s="1265"/>
      <c r="CW56" s="1265"/>
      <c r="CX56" s="1265"/>
      <c r="CY56" s="1265"/>
      <c r="CZ56" s="1265"/>
      <c r="DA56" s="1265"/>
      <c r="DB56" s="1265"/>
      <c r="DC56" s="1265"/>
    </row>
    <row r="57" spans="1:109" s="380" customFormat="1" ht="13.5" x14ac:dyDescent="0.15">
      <c r="B57" s="386"/>
      <c r="G57" s="1259"/>
      <c r="H57" s="1259"/>
      <c r="I57" s="1267"/>
      <c r="J57" s="1267"/>
      <c r="K57" s="1266"/>
      <c r="L57" s="1266"/>
      <c r="M57" s="1266"/>
      <c r="N57" s="1266"/>
      <c r="AM57" s="365"/>
      <c r="AN57" s="1263"/>
      <c r="AO57" s="1263"/>
      <c r="AP57" s="1263"/>
      <c r="AQ57" s="1263"/>
      <c r="AR57" s="1263"/>
      <c r="AS57" s="1263"/>
      <c r="AT57" s="1263"/>
      <c r="AU57" s="1263"/>
      <c r="AV57" s="1263"/>
      <c r="AW57" s="1263"/>
      <c r="AX57" s="1263"/>
      <c r="AY57" s="1263"/>
      <c r="AZ57" s="1263"/>
      <c r="BA57" s="1263"/>
      <c r="BB57" s="1264" t="s">
        <v>576</v>
      </c>
      <c r="BC57" s="1264"/>
      <c r="BD57" s="1264"/>
      <c r="BE57" s="1264"/>
      <c r="BF57" s="1264"/>
      <c r="BG57" s="1264"/>
      <c r="BH57" s="1264"/>
      <c r="BI57" s="1264"/>
      <c r="BJ57" s="1264"/>
      <c r="BK57" s="1264"/>
      <c r="BL57" s="1264"/>
      <c r="BM57" s="1264"/>
      <c r="BN57" s="1264"/>
      <c r="BO57" s="1264"/>
      <c r="BP57" s="1265">
        <v>62</v>
      </c>
      <c r="BQ57" s="1265"/>
      <c r="BR57" s="1265"/>
      <c r="BS57" s="1265"/>
      <c r="BT57" s="1265"/>
      <c r="BU57" s="1265"/>
      <c r="BV57" s="1265"/>
      <c r="BW57" s="1265"/>
      <c r="BX57" s="1265">
        <v>63.7</v>
      </c>
      <c r="BY57" s="1265"/>
      <c r="BZ57" s="1265"/>
      <c r="CA57" s="1265"/>
      <c r="CB57" s="1265"/>
      <c r="CC57" s="1265"/>
      <c r="CD57" s="1265"/>
      <c r="CE57" s="1265"/>
      <c r="CF57" s="1265">
        <v>64.2</v>
      </c>
      <c r="CG57" s="1265"/>
      <c r="CH57" s="1265"/>
      <c r="CI57" s="1265"/>
      <c r="CJ57" s="1265"/>
      <c r="CK57" s="1265"/>
      <c r="CL57" s="1265"/>
      <c r="CM57" s="1265"/>
      <c r="CN57" s="1265">
        <v>65</v>
      </c>
      <c r="CO57" s="1265"/>
      <c r="CP57" s="1265"/>
      <c r="CQ57" s="1265"/>
      <c r="CR57" s="1265"/>
      <c r="CS57" s="1265"/>
      <c r="CT57" s="1265"/>
      <c r="CU57" s="1265"/>
      <c r="CV57" s="1265">
        <v>66.099999999999994</v>
      </c>
      <c r="CW57" s="1265"/>
      <c r="CX57" s="1265"/>
      <c r="CY57" s="1265"/>
      <c r="CZ57" s="1265"/>
      <c r="DA57" s="1265"/>
      <c r="DB57" s="1265"/>
      <c r="DC57" s="1265"/>
      <c r="DD57" s="391"/>
      <c r="DE57" s="386"/>
    </row>
    <row r="58" spans="1:109" s="380" customFormat="1" ht="13.5" x14ac:dyDescent="0.15">
      <c r="A58" s="365"/>
      <c r="B58" s="386"/>
      <c r="G58" s="1259"/>
      <c r="H58" s="1259"/>
      <c r="I58" s="1267"/>
      <c r="J58" s="1267"/>
      <c r="K58" s="1266"/>
      <c r="L58" s="1266"/>
      <c r="M58" s="1266"/>
      <c r="N58" s="1266"/>
      <c r="AM58" s="365"/>
      <c r="AN58" s="1263"/>
      <c r="AO58" s="1263"/>
      <c r="AP58" s="1263"/>
      <c r="AQ58" s="1263"/>
      <c r="AR58" s="1263"/>
      <c r="AS58" s="1263"/>
      <c r="AT58" s="1263"/>
      <c r="AU58" s="1263"/>
      <c r="AV58" s="1263"/>
      <c r="AW58" s="1263"/>
      <c r="AX58" s="1263"/>
      <c r="AY58" s="1263"/>
      <c r="AZ58" s="1263"/>
      <c r="BA58" s="1263"/>
      <c r="BB58" s="1264"/>
      <c r="BC58" s="1264"/>
      <c r="BD58" s="1264"/>
      <c r="BE58" s="1264"/>
      <c r="BF58" s="1264"/>
      <c r="BG58" s="1264"/>
      <c r="BH58" s="1264"/>
      <c r="BI58" s="1264"/>
      <c r="BJ58" s="1264"/>
      <c r="BK58" s="1264"/>
      <c r="BL58" s="1264"/>
      <c r="BM58" s="1264"/>
      <c r="BN58" s="1264"/>
      <c r="BO58" s="1264"/>
      <c r="BP58" s="1265"/>
      <c r="BQ58" s="1265"/>
      <c r="BR58" s="1265"/>
      <c r="BS58" s="1265"/>
      <c r="BT58" s="1265"/>
      <c r="BU58" s="1265"/>
      <c r="BV58" s="1265"/>
      <c r="BW58" s="1265"/>
      <c r="BX58" s="1265"/>
      <c r="BY58" s="1265"/>
      <c r="BZ58" s="1265"/>
      <c r="CA58" s="1265"/>
      <c r="CB58" s="1265"/>
      <c r="CC58" s="1265"/>
      <c r="CD58" s="1265"/>
      <c r="CE58" s="1265"/>
      <c r="CF58" s="1265"/>
      <c r="CG58" s="1265"/>
      <c r="CH58" s="1265"/>
      <c r="CI58" s="1265"/>
      <c r="CJ58" s="1265"/>
      <c r="CK58" s="1265"/>
      <c r="CL58" s="1265"/>
      <c r="CM58" s="1265"/>
      <c r="CN58" s="1265"/>
      <c r="CO58" s="1265"/>
      <c r="CP58" s="1265"/>
      <c r="CQ58" s="1265"/>
      <c r="CR58" s="1265"/>
      <c r="CS58" s="1265"/>
      <c r="CT58" s="1265"/>
      <c r="CU58" s="1265"/>
      <c r="CV58" s="1265"/>
      <c r="CW58" s="1265"/>
      <c r="CX58" s="1265"/>
      <c r="CY58" s="1265"/>
      <c r="CZ58" s="1265"/>
      <c r="DA58" s="1265"/>
      <c r="DB58" s="1265"/>
      <c r="DC58" s="1265"/>
      <c r="DD58" s="391"/>
      <c r="DE58" s="386"/>
    </row>
    <row r="59" spans="1:109" s="380" customFormat="1" ht="13.5" x14ac:dyDescent="0.15">
      <c r="A59" s="365"/>
      <c r="B59" s="386"/>
      <c r="K59" s="392"/>
      <c r="L59" s="392"/>
      <c r="M59" s="392"/>
      <c r="N59" s="392"/>
      <c r="AQ59" s="392"/>
      <c r="AR59" s="392"/>
      <c r="AS59" s="392"/>
      <c r="AT59" s="392"/>
      <c r="BC59" s="392"/>
      <c r="BD59" s="392"/>
      <c r="BE59" s="392"/>
      <c r="BF59" s="392"/>
      <c r="BO59" s="392"/>
      <c r="BP59" s="392"/>
      <c r="BQ59" s="392"/>
      <c r="BR59" s="392"/>
      <c r="CA59" s="392"/>
      <c r="CB59" s="392"/>
      <c r="CC59" s="392"/>
      <c r="CD59" s="392"/>
      <c r="CM59" s="392"/>
      <c r="CN59" s="392"/>
      <c r="CO59" s="392"/>
      <c r="CP59" s="392"/>
      <c r="CY59" s="392"/>
      <c r="CZ59" s="392"/>
      <c r="DA59" s="392"/>
      <c r="DB59" s="392"/>
      <c r="DC59" s="392"/>
      <c r="DD59" s="391"/>
      <c r="DE59" s="386"/>
    </row>
    <row r="60" spans="1:109" s="380" customFormat="1" ht="13.5" x14ac:dyDescent="0.15">
      <c r="A60" s="365"/>
      <c r="B60" s="386"/>
      <c r="K60" s="392"/>
      <c r="L60" s="392"/>
      <c r="M60" s="392"/>
      <c r="N60" s="392"/>
      <c r="AQ60" s="392"/>
      <c r="AR60" s="392"/>
      <c r="AS60" s="392"/>
      <c r="AT60" s="392"/>
      <c r="BC60" s="392"/>
      <c r="BD60" s="392"/>
      <c r="BE60" s="392"/>
      <c r="BF60" s="392"/>
      <c r="BO60" s="392"/>
      <c r="BP60" s="392"/>
      <c r="BQ60" s="392"/>
      <c r="BR60" s="392"/>
      <c r="CA60" s="392"/>
      <c r="CB60" s="392"/>
      <c r="CC60" s="392"/>
      <c r="CD60" s="392"/>
      <c r="CM60" s="392"/>
      <c r="CN60" s="392"/>
      <c r="CO60" s="392"/>
      <c r="CP60" s="392"/>
      <c r="CY60" s="392"/>
      <c r="CZ60" s="392"/>
      <c r="DA60" s="392"/>
      <c r="DB60" s="392"/>
      <c r="DC60" s="392"/>
      <c r="DD60" s="391"/>
      <c r="DE60" s="386"/>
    </row>
    <row r="61" spans="1:109" s="380" customFormat="1" ht="13.5" x14ac:dyDescent="0.15">
      <c r="A61" s="365"/>
      <c r="B61" s="390"/>
      <c r="C61" s="389"/>
      <c r="D61" s="389"/>
      <c r="E61" s="389"/>
      <c r="F61" s="389"/>
      <c r="G61" s="389"/>
      <c r="H61" s="389"/>
      <c r="I61" s="389"/>
      <c r="J61" s="389"/>
      <c r="K61" s="389"/>
      <c r="L61" s="389"/>
      <c r="M61" s="388"/>
      <c r="N61" s="388"/>
      <c r="O61" s="389"/>
      <c r="P61" s="389"/>
      <c r="Q61" s="389"/>
      <c r="R61" s="389"/>
      <c r="S61" s="389"/>
      <c r="T61" s="389"/>
      <c r="U61" s="389"/>
      <c r="V61" s="389"/>
      <c r="W61" s="389"/>
      <c r="X61" s="389"/>
      <c r="Y61" s="389"/>
      <c r="Z61" s="389"/>
      <c r="AA61" s="389"/>
      <c r="AB61" s="389"/>
      <c r="AC61" s="389"/>
      <c r="AD61" s="389"/>
      <c r="AE61" s="389"/>
      <c r="AF61" s="389"/>
      <c r="AG61" s="389"/>
      <c r="AH61" s="389"/>
      <c r="AI61" s="389"/>
      <c r="AJ61" s="389"/>
      <c r="AK61" s="389"/>
      <c r="AL61" s="389"/>
      <c r="AM61" s="389"/>
      <c r="AN61" s="389"/>
      <c r="AO61" s="389"/>
      <c r="AP61" s="389"/>
      <c r="AQ61" s="389"/>
      <c r="AR61" s="389"/>
      <c r="AS61" s="388"/>
      <c r="AT61" s="388"/>
      <c r="AU61" s="389"/>
      <c r="AV61" s="389"/>
      <c r="AW61" s="389"/>
      <c r="AX61" s="389"/>
      <c r="AY61" s="389"/>
      <c r="AZ61" s="389"/>
      <c r="BA61" s="389"/>
      <c r="BB61" s="389"/>
      <c r="BC61" s="389"/>
      <c r="BD61" s="389"/>
      <c r="BE61" s="388"/>
      <c r="BF61" s="388"/>
      <c r="BG61" s="389"/>
      <c r="BH61" s="389"/>
      <c r="BI61" s="389"/>
      <c r="BJ61" s="389"/>
      <c r="BK61" s="389"/>
      <c r="BL61" s="389"/>
      <c r="BM61" s="389"/>
      <c r="BN61" s="389"/>
      <c r="BO61" s="389"/>
      <c r="BP61" s="389"/>
      <c r="BQ61" s="388"/>
      <c r="BR61" s="388"/>
      <c r="BS61" s="389"/>
      <c r="BT61" s="389"/>
      <c r="BU61" s="389"/>
      <c r="BV61" s="389"/>
      <c r="BW61" s="389"/>
      <c r="BX61" s="389"/>
      <c r="BY61" s="389"/>
      <c r="BZ61" s="389"/>
      <c r="CA61" s="389"/>
      <c r="CB61" s="389"/>
      <c r="CC61" s="388"/>
      <c r="CD61" s="388"/>
      <c r="CE61" s="389"/>
      <c r="CF61" s="389"/>
      <c r="CG61" s="389"/>
      <c r="CH61" s="389"/>
      <c r="CI61" s="389"/>
      <c r="CJ61" s="389"/>
      <c r="CK61" s="389"/>
      <c r="CL61" s="389"/>
      <c r="CM61" s="389"/>
      <c r="CN61" s="389"/>
      <c r="CO61" s="388"/>
      <c r="CP61" s="388"/>
      <c r="CQ61" s="389"/>
      <c r="CR61" s="389"/>
      <c r="CS61" s="389"/>
      <c r="CT61" s="389"/>
      <c r="CU61" s="389"/>
      <c r="CV61" s="389"/>
      <c r="CW61" s="389"/>
      <c r="CX61" s="389"/>
      <c r="CY61" s="389"/>
      <c r="CZ61" s="389"/>
      <c r="DA61" s="388"/>
      <c r="DB61" s="388"/>
      <c r="DC61" s="388"/>
      <c r="DD61" s="387"/>
      <c r="DE61" s="386"/>
    </row>
    <row r="62" spans="1:109" ht="13.5" x14ac:dyDescent="0.15">
      <c r="B62" s="385"/>
      <c r="C62" s="385"/>
      <c r="D62" s="385"/>
      <c r="E62" s="385"/>
      <c r="F62" s="385"/>
      <c r="G62" s="385"/>
      <c r="H62" s="385"/>
      <c r="I62" s="385"/>
      <c r="J62" s="385"/>
      <c r="K62" s="385"/>
      <c r="L62" s="385"/>
      <c r="M62" s="385"/>
      <c r="N62" s="385"/>
      <c r="O62" s="385"/>
      <c r="P62" s="385"/>
      <c r="Q62" s="385"/>
      <c r="R62" s="385"/>
      <c r="S62" s="385"/>
      <c r="T62" s="385"/>
      <c r="U62" s="385"/>
      <c r="V62" s="385"/>
      <c r="W62" s="385"/>
      <c r="X62" s="385"/>
      <c r="Y62" s="385"/>
      <c r="Z62" s="385"/>
      <c r="AA62" s="385"/>
      <c r="AB62" s="385"/>
      <c r="AC62" s="385"/>
      <c r="AD62" s="385"/>
      <c r="AE62" s="385"/>
      <c r="AF62" s="385"/>
      <c r="AG62" s="385"/>
      <c r="AH62" s="385"/>
      <c r="AI62" s="385"/>
      <c r="AJ62" s="385"/>
      <c r="AK62" s="385"/>
      <c r="AL62" s="385"/>
      <c r="AM62" s="385"/>
      <c r="AN62" s="385"/>
      <c r="AO62" s="385"/>
      <c r="AP62" s="385"/>
      <c r="AQ62" s="385"/>
      <c r="AR62" s="385"/>
      <c r="AS62" s="385"/>
      <c r="AT62" s="385"/>
      <c r="AU62" s="385"/>
      <c r="AV62" s="385"/>
      <c r="AW62" s="385"/>
      <c r="AX62" s="385"/>
      <c r="AY62" s="385"/>
      <c r="AZ62" s="385"/>
      <c r="BA62" s="385"/>
      <c r="BB62" s="385"/>
      <c r="BC62" s="385"/>
      <c r="BD62" s="385"/>
      <c r="BE62" s="385"/>
      <c r="BF62" s="385"/>
      <c r="BG62" s="385"/>
      <c r="BH62" s="385"/>
      <c r="BI62" s="385"/>
      <c r="BJ62" s="385"/>
      <c r="BK62" s="385"/>
      <c r="BL62" s="385"/>
      <c r="BM62" s="385"/>
      <c r="BN62" s="385"/>
      <c r="BO62" s="385"/>
      <c r="BP62" s="385"/>
      <c r="BQ62" s="385"/>
      <c r="BR62" s="385"/>
      <c r="BS62" s="385"/>
      <c r="BT62" s="385"/>
      <c r="BU62" s="385"/>
      <c r="BV62" s="385"/>
      <c r="BW62" s="385"/>
      <c r="BX62" s="385"/>
      <c r="BY62" s="385"/>
      <c r="BZ62" s="385"/>
      <c r="CA62" s="385"/>
      <c r="CB62" s="385"/>
      <c r="CC62" s="385"/>
      <c r="CD62" s="385"/>
      <c r="CE62" s="385"/>
      <c r="CF62" s="385"/>
      <c r="CG62" s="385"/>
      <c r="CH62" s="385"/>
      <c r="CI62" s="385"/>
      <c r="CJ62" s="385"/>
      <c r="CK62" s="385"/>
      <c r="CL62" s="385"/>
      <c r="CM62" s="385"/>
      <c r="CN62" s="385"/>
      <c r="CO62" s="385"/>
      <c r="CP62" s="385"/>
      <c r="CQ62" s="385"/>
      <c r="CR62" s="385"/>
      <c r="CS62" s="385"/>
      <c r="CT62" s="385"/>
      <c r="CU62" s="385"/>
      <c r="CV62" s="385"/>
      <c r="CW62" s="385"/>
      <c r="CX62" s="385"/>
      <c r="CY62" s="385"/>
      <c r="CZ62" s="385"/>
      <c r="DA62" s="385"/>
      <c r="DB62" s="385"/>
      <c r="DC62" s="385"/>
      <c r="DD62" s="385"/>
      <c r="DE62" s="365"/>
    </row>
    <row r="63" spans="1:109" ht="17.25" x14ac:dyDescent="0.15">
      <c r="B63" s="384" t="s">
        <v>575</v>
      </c>
    </row>
    <row r="64" spans="1:109" ht="13.5" x14ac:dyDescent="0.15">
      <c r="B64" s="366"/>
      <c r="G64" s="381"/>
      <c r="I64" s="383"/>
      <c r="J64" s="383"/>
      <c r="K64" s="383"/>
      <c r="L64" s="383"/>
      <c r="M64" s="383"/>
      <c r="N64" s="382"/>
      <c r="AM64" s="381"/>
      <c r="AN64" s="381" t="s">
        <v>574</v>
      </c>
      <c r="AP64" s="380"/>
      <c r="AQ64" s="380"/>
      <c r="AR64" s="380"/>
      <c r="AY64" s="381"/>
      <c r="BA64" s="380"/>
      <c r="BB64" s="380"/>
      <c r="BC64" s="380"/>
      <c r="BK64" s="381"/>
      <c r="BM64" s="380"/>
      <c r="BN64" s="380"/>
      <c r="BO64" s="380"/>
      <c r="BW64" s="381"/>
      <c r="BY64" s="380"/>
      <c r="BZ64" s="380"/>
      <c r="CA64" s="380"/>
      <c r="CI64" s="381"/>
      <c r="CK64" s="380"/>
      <c r="CL64" s="380"/>
      <c r="CM64" s="380"/>
      <c r="CU64" s="381"/>
      <c r="CW64" s="380"/>
      <c r="CX64" s="380"/>
      <c r="CY64" s="380"/>
    </row>
    <row r="65" spans="2:107" ht="13.5" x14ac:dyDescent="0.15">
      <c r="B65" s="366"/>
      <c r="AN65" s="1268" t="s">
        <v>578</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2"/>
    </row>
    <row r="66" spans="2:107" ht="13.5" x14ac:dyDescent="0.15">
      <c r="B66" s="366"/>
      <c r="AN66" s="1253"/>
      <c r="AO66" s="1254"/>
      <c r="AP66" s="1254"/>
      <c r="AQ66" s="1254"/>
      <c r="AR66" s="1254"/>
      <c r="AS66" s="1254"/>
      <c r="AT66" s="1254"/>
      <c r="AU66" s="1254"/>
      <c r="AV66" s="1254"/>
      <c r="AW66" s="1254"/>
      <c r="AX66" s="1254"/>
      <c r="AY66" s="1254"/>
      <c r="AZ66" s="1254"/>
      <c r="BA66" s="1254"/>
      <c r="BB66" s="1254"/>
      <c r="BC66" s="1254"/>
      <c r="BD66" s="1254"/>
      <c r="BE66" s="1254"/>
      <c r="BF66" s="1254"/>
      <c r="BG66" s="1254"/>
      <c r="BH66" s="1254"/>
      <c r="BI66" s="1254"/>
      <c r="BJ66" s="1254"/>
      <c r="BK66" s="1254"/>
      <c r="BL66" s="1254"/>
      <c r="BM66" s="1254"/>
      <c r="BN66" s="1254"/>
      <c r="BO66" s="1254"/>
      <c r="BP66" s="1254"/>
      <c r="BQ66" s="1254"/>
      <c r="BR66" s="1254"/>
      <c r="BS66" s="1254"/>
      <c r="BT66" s="1254"/>
      <c r="BU66" s="1254"/>
      <c r="BV66" s="1254"/>
      <c r="BW66" s="1254"/>
      <c r="BX66" s="1254"/>
      <c r="BY66" s="1254"/>
      <c r="BZ66" s="1254"/>
      <c r="CA66" s="1254"/>
      <c r="CB66" s="1254"/>
      <c r="CC66" s="1254"/>
      <c r="CD66" s="1254"/>
      <c r="CE66" s="1254"/>
      <c r="CF66" s="1254"/>
      <c r="CG66" s="1254"/>
      <c r="CH66" s="1254"/>
      <c r="CI66" s="1254"/>
      <c r="CJ66" s="1254"/>
      <c r="CK66" s="1254"/>
      <c r="CL66" s="1254"/>
      <c r="CM66" s="1254"/>
      <c r="CN66" s="1254"/>
      <c r="CO66" s="1254"/>
      <c r="CP66" s="1254"/>
      <c r="CQ66" s="1254"/>
      <c r="CR66" s="1254"/>
      <c r="CS66" s="1254"/>
      <c r="CT66" s="1254"/>
      <c r="CU66" s="1254"/>
      <c r="CV66" s="1254"/>
      <c r="CW66" s="1254"/>
      <c r="CX66" s="1254"/>
      <c r="CY66" s="1254"/>
      <c r="CZ66" s="1254"/>
      <c r="DA66" s="1254"/>
      <c r="DB66" s="1254"/>
      <c r="DC66" s="1255"/>
    </row>
    <row r="67" spans="2:107" ht="13.5" x14ac:dyDescent="0.15">
      <c r="B67" s="366"/>
      <c r="AN67" s="1253"/>
      <c r="AO67" s="1254"/>
      <c r="AP67" s="1254"/>
      <c r="AQ67" s="1254"/>
      <c r="AR67" s="1254"/>
      <c r="AS67" s="1254"/>
      <c r="AT67" s="1254"/>
      <c r="AU67" s="1254"/>
      <c r="AV67" s="1254"/>
      <c r="AW67" s="1254"/>
      <c r="AX67" s="1254"/>
      <c r="AY67" s="1254"/>
      <c r="AZ67" s="1254"/>
      <c r="BA67" s="1254"/>
      <c r="BB67" s="1254"/>
      <c r="BC67" s="1254"/>
      <c r="BD67" s="1254"/>
      <c r="BE67" s="1254"/>
      <c r="BF67" s="1254"/>
      <c r="BG67" s="1254"/>
      <c r="BH67" s="1254"/>
      <c r="BI67" s="1254"/>
      <c r="BJ67" s="1254"/>
      <c r="BK67" s="1254"/>
      <c r="BL67" s="1254"/>
      <c r="BM67" s="1254"/>
      <c r="BN67" s="1254"/>
      <c r="BO67" s="1254"/>
      <c r="BP67" s="1254"/>
      <c r="BQ67" s="1254"/>
      <c r="BR67" s="1254"/>
      <c r="BS67" s="1254"/>
      <c r="BT67" s="1254"/>
      <c r="BU67" s="1254"/>
      <c r="BV67" s="1254"/>
      <c r="BW67" s="1254"/>
      <c r="BX67" s="1254"/>
      <c r="BY67" s="1254"/>
      <c r="BZ67" s="1254"/>
      <c r="CA67" s="1254"/>
      <c r="CB67" s="1254"/>
      <c r="CC67" s="1254"/>
      <c r="CD67" s="1254"/>
      <c r="CE67" s="1254"/>
      <c r="CF67" s="1254"/>
      <c r="CG67" s="1254"/>
      <c r="CH67" s="1254"/>
      <c r="CI67" s="1254"/>
      <c r="CJ67" s="1254"/>
      <c r="CK67" s="1254"/>
      <c r="CL67" s="1254"/>
      <c r="CM67" s="1254"/>
      <c r="CN67" s="1254"/>
      <c r="CO67" s="1254"/>
      <c r="CP67" s="1254"/>
      <c r="CQ67" s="1254"/>
      <c r="CR67" s="1254"/>
      <c r="CS67" s="1254"/>
      <c r="CT67" s="1254"/>
      <c r="CU67" s="1254"/>
      <c r="CV67" s="1254"/>
      <c r="CW67" s="1254"/>
      <c r="CX67" s="1254"/>
      <c r="CY67" s="1254"/>
      <c r="CZ67" s="1254"/>
      <c r="DA67" s="1254"/>
      <c r="DB67" s="1254"/>
      <c r="DC67" s="1255"/>
    </row>
    <row r="68" spans="2:107" ht="13.5" x14ac:dyDescent="0.15">
      <c r="B68" s="366"/>
      <c r="AN68" s="1253"/>
      <c r="AO68" s="1254"/>
      <c r="AP68" s="1254"/>
      <c r="AQ68" s="1254"/>
      <c r="AR68" s="1254"/>
      <c r="AS68" s="1254"/>
      <c r="AT68" s="1254"/>
      <c r="AU68" s="1254"/>
      <c r="AV68" s="1254"/>
      <c r="AW68" s="1254"/>
      <c r="AX68" s="1254"/>
      <c r="AY68" s="1254"/>
      <c r="AZ68" s="1254"/>
      <c r="BA68" s="1254"/>
      <c r="BB68" s="1254"/>
      <c r="BC68" s="1254"/>
      <c r="BD68" s="1254"/>
      <c r="BE68" s="1254"/>
      <c r="BF68" s="1254"/>
      <c r="BG68" s="1254"/>
      <c r="BH68" s="1254"/>
      <c r="BI68" s="1254"/>
      <c r="BJ68" s="1254"/>
      <c r="BK68" s="1254"/>
      <c r="BL68" s="1254"/>
      <c r="BM68" s="1254"/>
      <c r="BN68" s="1254"/>
      <c r="BO68" s="1254"/>
      <c r="BP68" s="1254"/>
      <c r="BQ68" s="1254"/>
      <c r="BR68" s="1254"/>
      <c r="BS68" s="1254"/>
      <c r="BT68" s="1254"/>
      <c r="BU68" s="1254"/>
      <c r="BV68" s="1254"/>
      <c r="BW68" s="1254"/>
      <c r="BX68" s="1254"/>
      <c r="BY68" s="1254"/>
      <c r="BZ68" s="1254"/>
      <c r="CA68" s="1254"/>
      <c r="CB68" s="1254"/>
      <c r="CC68" s="1254"/>
      <c r="CD68" s="1254"/>
      <c r="CE68" s="1254"/>
      <c r="CF68" s="1254"/>
      <c r="CG68" s="1254"/>
      <c r="CH68" s="1254"/>
      <c r="CI68" s="1254"/>
      <c r="CJ68" s="1254"/>
      <c r="CK68" s="1254"/>
      <c r="CL68" s="1254"/>
      <c r="CM68" s="1254"/>
      <c r="CN68" s="1254"/>
      <c r="CO68" s="1254"/>
      <c r="CP68" s="1254"/>
      <c r="CQ68" s="1254"/>
      <c r="CR68" s="1254"/>
      <c r="CS68" s="1254"/>
      <c r="CT68" s="1254"/>
      <c r="CU68" s="1254"/>
      <c r="CV68" s="1254"/>
      <c r="CW68" s="1254"/>
      <c r="CX68" s="1254"/>
      <c r="CY68" s="1254"/>
      <c r="CZ68" s="1254"/>
      <c r="DA68" s="1254"/>
      <c r="DB68" s="1254"/>
      <c r="DC68" s="1255"/>
    </row>
    <row r="69" spans="2:107" ht="13.5" x14ac:dyDescent="0.15">
      <c r="B69" s="366"/>
      <c r="AN69" s="1256"/>
      <c r="AO69" s="1257"/>
      <c r="AP69" s="1257"/>
      <c r="AQ69" s="1257"/>
      <c r="AR69" s="1257"/>
      <c r="AS69" s="1257"/>
      <c r="AT69" s="1257"/>
      <c r="AU69" s="1257"/>
      <c r="AV69" s="1257"/>
      <c r="AW69" s="1257"/>
      <c r="AX69" s="1257"/>
      <c r="AY69" s="1257"/>
      <c r="AZ69" s="1257"/>
      <c r="BA69" s="1257"/>
      <c r="BB69" s="1257"/>
      <c r="BC69" s="1257"/>
      <c r="BD69" s="1257"/>
      <c r="BE69" s="1257"/>
      <c r="BF69" s="1257"/>
      <c r="BG69" s="1257"/>
      <c r="BH69" s="1257"/>
      <c r="BI69" s="1257"/>
      <c r="BJ69" s="1257"/>
      <c r="BK69" s="1257"/>
      <c r="BL69" s="1257"/>
      <c r="BM69" s="1257"/>
      <c r="BN69" s="1257"/>
      <c r="BO69" s="1257"/>
      <c r="BP69" s="1257"/>
      <c r="BQ69" s="1257"/>
      <c r="BR69" s="1257"/>
      <c r="BS69" s="1257"/>
      <c r="BT69" s="1257"/>
      <c r="BU69" s="1257"/>
      <c r="BV69" s="1257"/>
      <c r="BW69" s="1257"/>
      <c r="BX69" s="1257"/>
      <c r="BY69" s="1257"/>
      <c r="BZ69" s="1257"/>
      <c r="CA69" s="1257"/>
      <c r="CB69" s="1257"/>
      <c r="CC69" s="1257"/>
      <c r="CD69" s="1257"/>
      <c r="CE69" s="1257"/>
      <c r="CF69" s="1257"/>
      <c r="CG69" s="1257"/>
      <c r="CH69" s="1257"/>
      <c r="CI69" s="1257"/>
      <c r="CJ69" s="1257"/>
      <c r="CK69" s="1257"/>
      <c r="CL69" s="1257"/>
      <c r="CM69" s="1257"/>
      <c r="CN69" s="1257"/>
      <c r="CO69" s="1257"/>
      <c r="CP69" s="1257"/>
      <c r="CQ69" s="1257"/>
      <c r="CR69" s="1257"/>
      <c r="CS69" s="1257"/>
      <c r="CT69" s="1257"/>
      <c r="CU69" s="1257"/>
      <c r="CV69" s="1257"/>
      <c r="CW69" s="1257"/>
      <c r="CX69" s="1257"/>
      <c r="CY69" s="1257"/>
      <c r="CZ69" s="1257"/>
      <c r="DA69" s="1257"/>
      <c r="DB69" s="1257"/>
      <c r="DC69" s="1258"/>
    </row>
    <row r="70" spans="2:107" ht="13.5" x14ac:dyDescent="0.15">
      <c r="B70" s="366"/>
      <c r="H70" s="379"/>
      <c r="I70" s="379"/>
      <c r="J70" s="377"/>
      <c r="K70" s="377"/>
      <c r="L70" s="376"/>
      <c r="M70" s="377"/>
      <c r="N70" s="376"/>
      <c r="AN70" s="372"/>
      <c r="AO70" s="372"/>
      <c r="AP70" s="372"/>
      <c r="AZ70" s="372"/>
      <c r="BA70" s="372"/>
      <c r="BB70" s="372"/>
      <c r="BL70" s="372"/>
      <c r="BM70" s="372"/>
      <c r="BN70" s="372"/>
      <c r="BX70" s="372"/>
      <c r="BY70" s="372"/>
      <c r="BZ70" s="372"/>
      <c r="CJ70" s="372"/>
      <c r="CK70" s="372"/>
      <c r="CL70" s="372"/>
      <c r="CV70" s="372"/>
      <c r="CW70" s="372"/>
      <c r="CX70" s="372"/>
    </row>
    <row r="71" spans="2:107" ht="13.5" x14ac:dyDescent="0.15">
      <c r="B71" s="366"/>
      <c r="G71" s="375"/>
      <c r="I71" s="378"/>
      <c r="J71" s="377"/>
      <c r="K71" s="377"/>
      <c r="L71" s="376"/>
      <c r="M71" s="377"/>
      <c r="N71" s="376"/>
      <c r="AM71" s="375"/>
      <c r="AN71" s="365" t="s">
        <v>573</v>
      </c>
    </row>
    <row r="72" spans="2:107" ht="13.5" x14ac:dyDescent="0.15">
      <c r="B72" s="366"/>
      <c r="G72" s="1259"/>
      <c r="H72" s="1259"/>
      <c r="I72" s="1259"/>
      <c r="J72" s="1259"/>
      <c r="K72" s="374"/>
      <c r="L72" s="374"/>
      <c r="M72" s="373"/>
      <c r="N72" s="373"/>
      <c r="AN72" s="1260"/>
      <c r="AO72" s="1261"/>
      <c r="AP72" s="1261"/>
      <c r="AQ72" s="1261"/>
      <c r="AR72" s="1261"/>
      <c r="AS72" s="1261"/>
      <c r="AT72" s="1261"/>
      <c r="AU72" s="1261"/>
      <c r="AV72" s="1261"/>
      <c r="AW72" s="1261"/>
      <c r="AX72" s="1261"/>
      <c r="AY72" s="1261"/>
      <c r="AZ72" s="1261"/>
      <c r="BA72" s="1261"/>
      <c r="BB72" s="1261"/>
      <c r="BC72" s="1261"/>
      <c r="BD72" s="1261"/>
      <c r="BE72" s="1261"/>
      <c r="BF72" s="1261"/>
      <c r="BG72" s="1261"/>
      <c r="BH72" s="1261"/>
      <c r="BI72" s="1261"/>
      <c r="BJ72" s="1261"/>
      <c r="BK72" s="1261"/>
      <c r="BL72" s="1261"/>
      <c r="BM72" s="1261"/>
      <c r="BN72" s="1261"/>
      <c r="BO72" s="1262"/>
      <c r="BP72" s="1263" t="s">
        <v>525</v>
      </c>
      <c r="BQ72" s="1263"/>
      <c r="BR72" s="1263"/>
      <c r="BS72" s="1263"/>
      <c r="BT72" s="1263"/>
      <c r="BU72" s="1263"/>
      <c r="BV72" s="1263"/>
      <c r="BW72" s="1263"/>
      <c r="BX72" s="1263" t="s">
        <v>526</v>
      </c>
      <c r="BY72" s="1263"/>
      <c r="BZ72" s="1263"/>
      <c r="CA72" s="1263"/>
      <c r="CB72" s="1263"/>
      <c r="CC72" s="1263"/>
      <c r="CD72" s="1263"/>
      <c r="CE72" s="1263"/>
      <c r="CF72" s="1263" t="s">
        <v>527</v>
      </c>
      <c r="CG72" s="1263"/>
      <c r="CH72" s="1263"/>
      <c r="CI72" s="1263"/>
      <c r="CJ72" s="1263"/>
      <c r="CK72" s="1263"/>
      <c r="CL72" s="1263"/>
      <c r="CM72" s="1263"/>
      <c r="CN72" s="1263" t="s">
        <v>528</v>
      </c>
      <c r="CO72" s="1263"/>
      <c r="CP72" s="1263"/>
      <c r="CQ72" s="1263"/>
      <c r="CR72" s="1263"/>
      <c r="CS72" s="1263"/>
      <c r="CT72" s="1263"/>
      <c r="CU72" s="1263"/>
      <c r="CV72" s="1263" t="s">
        <v>529</v>
      </c>
      <c r="CW72" s="1263"/>
      <c r="CX72" s="1263"/>
      <c r="CY72" s="1263"/>
      <c r="CZ72" s="1263"/>
      <c r="DA72" s="1263"/>
      <c r="DB72" s="1263"/>
      <c r="DC72" s="1263"/>
    </row>
    <row r="73" spans="2:107" ht="13.5" x14ac:dyDescent="0.15">
      <c r="B73" s="366"/>
      <c r="G73" s="1269"/>
      <c r="H73" s="1269"/>
      <c r="I73" s="1269"/>
      <c r="J73" s="1269"/>
      <c r="K73" s="1271"/>
      <c r="L73" s="1271"/>
      <c r="M73" s="1271"/>
      <c r="N73" s="1271"/>
      <c r="AM73" s="372"/>
      <c r="AN73" s="1264" t="s">
        <v>572</v>
      </c>
      <c r="AO73" s="1264"/>
      <c r="AP73" s="1264"/>
      <c r="AQ73" s="1264"/>
      <c r="AR73" s="1264"/>
      <c r="AS73" s="1264"/>
      <c r="AT73" s="1264"/>
      <c r="AU73" s="1264"/>
      <c r="AV73" s="1264"/>
      <c r="AW73" s="1264"/>
      <c r="AX73" s="1264"/>
      <c r="AY73" s="1264"/>
      <c r="AZ73" s="1264"/>
      <c r="BA73" s="1264"/>
      <c r="BB73" s="1264" t="s">
        <v>570</v>
      </c>
      <c r="BC73" s="1264"/>
      <c r="BD73" s="1264"/>
      <c r="BE73" s="1264"/>
      <c r="BF73" s="1264"/>
      <c r="BG73" s="1264"/>
      <c r="BH73" s="1264"/>
      <c r="BI73" s="1264"/>
      <c r="BJ73" s="1264"/>
      <c r="BK73" s="1264"/>
      <c r="BL73" s="1264"/>
      <c r="BM73" s="1264"/>
      <c r="BN73" s="1264"/>
      <c r="BO73" s="1264"/>
      <c r="BP73" s="1265">
        <v>102.2</v>
      </c>
      <c r="BQ73" s="1265"/>
      <c r="BR73" s="1265"/>
      <c r="BS73" s="1265"/>
      <c r="BT73" s="1265"/>
      <c r="BU73" s="1265"/>
      <c r="BV73" s="1265"/>
      <c r="BW73" s="1265"/>
      <c r="BX73" s="1265">
        <v>93</v>
      </c>
      <c r="BY73" s="1265"/>
      <c r="BZ73" s="1265"/>
      <c r="CA73" s="1265"/>
      <c r="CB73" s="1265"/>
      <c r="CC73" s="1265"/>
      <c r="CD73" s="1265"/>
      <c r="CE73" s="1265"/>
      <c r="CF73" s="1265">
        <v>81.8</v>
      </c>
      <c r="CG73" s="1265"/>
      <c r="CH73" s="1265"/>
      <c r="CI73" s="1265"/>
      <c r="CJ73" s="1265"/>
      <c r="CK73" s="1265"/>
      <c r="CL73" s="1265"/>
      <c r="CM73" s="1265"/>
      <c r="CN73" s="1265">
        <v>99.2</v>
      </c>
      <c r="CO73" s="1265"/>
      <c r="CP73" s="1265"/>
      <c r="CQ73" s="1265"/>
      <c r="CR73" s="1265"/>
      <c r="CS73" s="1265"/>
      <c r="CT73" s="1265"/>
      <c r="CU73" s="1265"/>
      <c r="CV73" s="1265">
        <v>97.6</v>
      </c>
      <c r="CW73" s="1265"/>
      <c r="CX73" s="1265"/>
      <c r="CY73" s="1265"/>
      <c r="CZ73" s="1265"/>
      <c r="DA73" s="1265"/>
      <c r="DB73" s="1265"/>
      <c r="DC73" s="1265"/>
    </row>
    <row r="74" spans="2:107" ht="13.5" x14ac:dyDescent="0.15">
      <c r="B74" s="366"/>
      <c r="G74" s="1269"/>
      <c r="H74" s="1269"/>
      <c r="I74" s="1269"/>
      <c r="J74" s="1269"/>
      <c r="K74" s="1271"/>
      <c r="L74" s="1271"/>
      <c r="M74" s="1271"/>
      <c r="N74" s="1271"/>
      <c r="AM74" s="372"/>
      <c r="AN74" s="1264"/>
      <c r="AO74" s="1264"/>
      <c r="AP74" s="1264"/>
      <c r="AQ74" s="1264"/>
      <c r="AR74" s="1264"/>
      <c r="AS74" s="1264"/>
      <c r="AT74" s="1264"/>
      <c r="AU74" s="1264"/>
      <c r="AV74" s="1264"/>
      <c r="AW74" s="1264"/>
      <c r="AX74" s="1264"/>
      <c r="AY74" s="1264"/>
      <c r="AZ74" s="1264"/>
      <c r="BA74" s="1264"/>
      <c r="BB74" s="1264"/>
      <c r="BC74" s="1264"/>
      <c r="BD74" s="1264"/>
      <c r="BE74" s="1264"/>
      <c r="BF74" s="1264"/>
      <c r="BG74" s="1264"/>
      <c r="BH74" s="1264"/>
      <c r="BI74" s="1264"/>
      <c r="BJ74" s="1264"/>
      <c r="BK74" s="1264"/>
      <c r="BL74" s="1264"/>
      <c r="BM74" s="1264"/>
      <c r="BN74" s="1264"/>
      <c r="BO74" s="1264"/>
      <c r="BP74" s="1265"/>
      <c r="BQ74" s="1265"/>
      <c r="BR74" s="1265"/>
      <c r="BS74" s="1265"/>
      <c r="BT74" s="1265"/>
      <c r="BU74" s="1265"/>
      <c r="BV74" s="1265"/>
      <c r="BW74" s="1265"/>
      <c r="BX74" s="1265"/>
      <c r="BY74" s="1265"/>
      <c r="BZ74" s="1265"/>
      <c r="CA74" s="1265"/>
      <c r="CB74" s="1265"/>
      <c r="CC74" s="1265"/>
      <c r="CD74" s="1265"/>
      <c r="CE74" s="1265"/>
      <c r="CF74" s="1265"/>
      <c r="CG74" s="1265"/>
      <c r="CH74" s="1265"/>
      <c r="CI74" s="1265"/>
      <c r="CJ74" s="1265"/>
      <c r="CK74" s="1265"/>
      <c r="CL74" s="1265"/>
      <c r="CM74" s="1265"/>
      <c r="CN74" s="1265"/>
      <c r="CO74" s="1265"/>
      <c r="CP74" s="1265"/>
      <c r="CQ74" s="1265"/>
      <c r="CR74" s="1265"/>
      <c r="CS74" s="1265"/>
      <c r="CT74" s="1265"/>
      <c r="CU74" s="1265"/>
      <c r="CV74" s="1265"/>
      <c r="CW74" s="1265"/>
      <c r="CX74" s="1265"/>
      <c r="CY74" s="1265"/>
      <c r="CZ74" s="1265"/>
      <c r="DA74" s="1265"/>
      <c r="DB74" s="1265"/>
      <c r="DC74" s="1265"/>
    </row>
    <row r="75" spans="2:107" ht="13.5" x14ac:dyDescent="0.15">
      <c r="B75" s="366"/>
      <c r="G75" s="1269"/>
      <c r="H75" s="1269"/>
      <c r="I75" s="1259"/>
      <c r="J75" s="1259"/>
      <c r="K75" s="1266"/>
      <c r="L75" s="1266"/>
      <c r="M75" s="1266"/>
      <c r="N75" s="1266"/>
      <c r="AM75" s="372"/>
      <c r="AN75" s="1264"/>
      <c r="AO75" s="1264"/>
      <c r="AP75" s="1264"/>
      <c r="AQ75" s="1264"/>
      <c r="AR75" s="1264"/>
      <c r="AS75" s="1264"/>
      <c r="AT75" s="1264"/>
      <c r="AU75" s="1264"/>
      <c r="AV75" s="1264"/>
      <c r="AW75" s="1264"/>
      <c r="AX75" s="1264"/>
      <c r="AY75" s="1264"/>
      <c r="AZ75" s="1264"/>
      <c r="BA75" s="1264"/>
      <c r="BB75" s="1264" t="s">
        <v>569</v>
      </c>
      <c r="BC75" s="1264"/>
      <c r="BD75" s="1264"/>
      <c r="BE75" s="1264"/>
      <c r="BF75" s="1264"/>
      <c r="BG75" s="1264"/>
      <c r="BH75" s="1264"/>
      <c r="BI75" s="1264"/>
      <c r="BJ75" s="1264"/>
      <c r="BK75" s="1264"/>
      <c r="BL75" s="1264"/>
      <c r="BM75" s="1264"/>
      <c r="BN75" s="1264"/>
      <c r="BO75" s="1264"/>
      <c r="BP75" s="1265">
        <v>9.4</v>
      </c>
      <c r="BQ75" s="1265"/>
      <c r="BR75" s="1265"/>
      <c r="BS75" s="1265"/>
      <c r="BT75" s="1265"/>
      <c r="BU75" s="1265"/>
      <c r="BV75" s="1265"/>
      <c r="BW75" s="1265"/>
      <c r="BX75" s="1265">
        <v>9.1999999999999993</v>
      </c>
      <c r="BY75" s="1265"/>
      <c r="BZ75" s="1265"/>
      <c r="CA75" s="1265"/>
      <c r="CB75" s="1265"/>
      <c r="CC75" s="1265"/>
      <c r="CD75" s="1265"/>
      <c r="CE75" s="1265"/>
      <c r="CF75" s="1265">
        <v>8.6999999999999993</v>
      </c>
      <c r="CG75" s="1265"/>
      <c r="CH75" s="1265"/>
      <c r="CI75" s="1265"/>
      <c r="CJ75" s="1265"/>
      <c r="CK75" s="1265"/>
      <c r="CL75" s="1265"/>
      <c r="CM75" s="1265"/>
      <c r="CN75" s="1265">
        <v>8.8000000000000007</v>
      </c>
      <c r="CO75" s="1265"/>
      <c r="CP75" s="1265"/>
      <c r="CQ75" s="1265"/>
      <c r="CR75" s="1265"/>
      <c r="CS75" s="1265"/>
      <c r="CT75" s="1265"/>
      <c r="CU75" s="1265"/>
      <c r="CV75" s="1265">
        <v>8.9</v>
      </c>
      <c r="CW75" s="1265"/>
      <c r="CX75" s="1265"/>
      <c r="CY75" s="1265"/>
      <c r="CZ75" s="1265"/>
      <c r="DA75" s="1265"/>
      <c r="DB75" s="1265"/>
      <c r="DC75" s="1265"/>
    </row>
    <row r="76" spans="2:107" ht="13.5" x14ac:dyDescent="0.15">
      <c r="B76" s="366"/>
      <c r="G76" s="1269"/>
      <c r="H76" s="1269"/>
      <c r="I76" s="1259"/>
      <c r="J76" s="1259"/>
      <c r="K76" s="1266"/>
      <c r="L76" s="1266"/>
      <c r="M76" s="1266"/>
      <c r="N76" s="1266"/>
      <c r="AM76" s="372"/>
      <c r="AN76" s="1264"/>
      <c r="AO76" s="1264"/>
      <c r="AP76" s="1264"/>
      <c r="AQ76" s="1264"/>
      <c r="AR76" s="1264"/>
      <c r="AS76" s="1264"/>
      <c r="AT76" s="1264"/>
      <c r="AU76" s="1264"/>
      <c r="AV76" s="1264"/>
      <c r="AW76" s="1264"/>
      <c r="AX76" s="1264"/>
      <c r="AY76" s="1264"/>
      <c r="AZ76" s="1264"/>
      <c r="BA76" s="1264"/>
      <c r="BB76" s="1264"/>
      <c r="BC76" s="1264"/>
      <c r="BD76" s="1264"/>
      <c r="BE76" s="1264"/>
      <c r="BF76" s="1264"/>
      <c r="BG76" s="1264"/>
      <c r="BH76" s="1264"/>
      <c r="BI76" s="1264"/>
      <c r="BJ76" s="1264"/>
      <c r="BK76" s="1264"/>
      <c r="BL76" s="1264"/>
      <c r="BM76" s="1264"/>
      <c r="BN76" s="1264"/>
      <c r="BO76" s="1264"/>
      <c r="BP76" s="1265"/>
      <c r="BQ76" s="1265"/>
      <c r="BR76" s="1265"/>
      <c r="BS76" s="1265"/>
      <c r="BT76" s="1265"/>
      <c r="BU76" s="1265"/>
      <c r="BV76" s="1265"/>
      <c r="BW76" s="1265"/>
      <c r="BX76" s="1265"/>
      <c r="BY76" s="1265"/>
      <c r="BZ76" s="1265"/>
      <c r="CA76" s="1265"/>
      <c r="CB76" s="1265"/>
      <c r="CC76" s="1265"/>
      <c r="CD76" s="1265"/>
      <c r="CE76" s="1265"/>
      <c r="CF76" s="1265"/>
      <c r="CG76" s="1265"/>
      <c r="CH76" s="1265"/>
      <c r="CI76" s="1265"/>
      <c r="CJ76" s="1265"/>
      <c r="CK76" s="1265"/>
      <c r="CL76" s="1265"/>
      <c r="CM76" s="1265"/>
      <c r="CN76" s="1265"/>
      <c r="CO76" s="1265"/>
      <c r="CP76" s="1265"/>
      <c r="CQ76" s="1265"/>
      <c r="CR76" s="1265"/>
      <c r="CS76" s="1265"/>
      <c r="CT76" s="1265"/>
      <c r="CU76" s="1265"/>
      <c r="CV76" s="1265"/>
      <c r="CW76" s="1265"/>
      <c r="CX76" s="1265"/>
      <c r="CY76" s="1265"/>
      <c r="CZ76" s="1265"/>
      <c r="DA76" s="1265"/>
      <c r="DB76" s="1265"/>
      <c r="DC76" s="1265"/>
    </row>
    <row r="77" spans="2:107" ht="13.5" x14ac:dyDescent="0.15">
      <c r="B77" s="366"/>
      <c r="G77" s="1259"/>
      <c r="H77" s="1259"/>
      <c r="I77" s="1259"/>
      <c r="J77" s="1259"/>
      <c r="K77" s="1271"/>
      <c r="L77" s="1271"/>
      <c r="M77" s="1271"/>
      <c r="N77" s="1271"/>
      <c r="AN77" s="1263" t="s">
        <v>571</v>
      </c>
      <c r="AO77" s="1263"/>
      <c r="AP77" s="1263"/>
      <c r="AQ77" s="1263"/>
      <c r="AR77" s="1263"/>
      <c r="AS77" s="1263"/>
      <c r="AT77" s="1263"/>
      <c r="AU77" s="1263"/>
      <c r="AV77" s="1263"/>
      <c r="AW77" s="1263"/>
      <c r="AX77" s="1263"/>
      <c r="AY77" s="1263"/>
      <c r="AZ77" s="1263"/>
      <c r="BA77" s="1263"/>
      <c r="BB77" s="1264" t="s">
        <v>570</v>
      </c>
      <c r="BC77" s="1264"/>
      <c r="BD77" s="1264"/>
      <c r="BE77" s="1264"/>
      <c r="BF77" s="1264"/>
      <c r="BG77" s="1264"/>
      <c r="BH77" s="1264"/>
      <c r="BI77" s="1264"/>
      <c r="BJ77" s="1264"/>
      <c r="BK77" s="1264"/>
      <c r="BL77" s="1264"/>
      <c r="BM77" s="1264"/>
      <c r="BN77" s="1264"/>
      <c r="BO77" s="1264"/>
      <c r="BP77" s="1265">
        <v>27.8</v>
      </c>
      <c r="BQ77" s="1265"/>
      <c r="BR77" s="1265"/>
      <c r="BS77" s="1265"/>
      <c r="BT77" s="1265"/>
      <c r="BU77" s="1265"/>
      <c r="BV77" s="1265"/>
      <c r="BW77" s="1265"/>
      <c r="BX77" s="1265">
        <v>11.2</v>
      </c>
      <c r="BY77" s="1265"/>
      <c r="BZ77" s="1265"/>
      <c r="CA77" s="1265"/>
      <c r="CB77" s="1265"/>
      <c r="CC77" s="1265"/>
      <c r="CD77" s="1265"/>
      <c r="CE77" s="1265"/>
      <c r="CF77" s="1265">
        <v>4.5999999999999996</v>
      </c>
      <c r="CG77" s="1265"/>
      <c r="CH77" s="1265"/>
      <c r="CI77" s="1265"/>
      <c r="CJ77" s="1265"/>
      <c r="CK77" s="1265"/>
      <c r="CL77" s="1265"/>
      <c r="CM77" s="1265"/>
      <c r="CN77" s="1265">
        <v>4.2</v>
      </c>
      <c r="CO77" s="1265"/>
      <c r="CP77" s="1265"/>
      <c r="CQ77" s="1265"/>
      <c r="CR77" s="1265"/>
      <c r="CS77" s="1265"/>
      <c r="CT77" s="1265"/>
      <c r="CU77" s="1265"/>
      <c r="CV77" s="1265">
        <v>3.6</v>
      </c>
      <c r="CW77" s="1265"/>
      <c r="CX77" s="1265"/>
      <c r="CY77" s="1265"/>
      <c r="CZ77" s="1265"/>
      <c r="DA77" s="1265"/>
      <c r="DB77" s="1265"/>
      <c r="DC77" s="1265"/>
    </row>
    <row r="78" spans="2:107" ht="13.5" x14ac:dyDescent="0.15">
      <c r="B78" s="366"/>
      <c r="G78" s="1259"/>
      <c r="H78" s="1259"/>
      <c r="I78" s="1259"/>
      <c r="J78" s="1259"/>
      <c r="K78" s="1271"/>
      <c r="L78" s="1271"/>
      <c r="M78" s="1271"/>
      <c r="N78" s="1271"/>
      <c r="AN78" s="1263"/>
      <c r="AO78" s="1263"/>
      <c r="AP78" s="1263"/>
      <c r="AQ78" s="1263"/>
      <c r="AR78" s="1263"/>
      <c r="AS78" s="1263"/>
      <c r="AT78" s="1263"/>
      <c r="AU78" s="1263"/>
      <c r="AV78" s="1263"/>
      <c r="AW78" s="1263"/>
      <c r="AX78" s="1263"/>
      <c r="AY78" s="1263"/>
      <c r="AZ78" s="1263"/>
      <c r="BA78" s="1263"/>
      <c r="BB78" s="1264"/>
      <c r="BC78" s="1264"/>
      <c r="BD78" s="1264"/>
      <c r="BE78" s="1264"/>
      <c r="BF78" s="1264"/>
      <c r="BG78" s="1264"/>
      <c r="BH78" s="1264"/>
      <c r="BI78" s="1264"/>
      <c r="BJ78" s="1264"/>
      <c r="BK78" s="1264"/>
      <c r="BL78" s="1264"/>
      <c r="BM78" s="1264"/>
      <c r="BN78" s="1264"/>
      <c r="BO78" s="1264"/>
      <c r="BP78" s="1265"/>
      <c r="BQ78" s="1265"/>
      <c r="BR78" s="1265"/>
      <c r="BS78" s="1265"/>
      <c r="BT78" s="1265"/>
      <c r="BU78" s="1265"/>
      <c r="BV78" s="1265"/>
      <c r="BW78" s="1265"/>
      <c r="BX78" s="1265"/>
      <c r="BY78" s="1265"/>
      <c r="BZ78" s="1265"/>
      <c r="CA78" s="1265"/>
      <c r="CB78" s="1265"/>
      <c r="CC78" s="1265"/>
      <c r="CD78" s="1265"/>
      <c r="CE78" s="1265"/>
      <c r="CF78" s="1265"/>
      <c r="CG78" s="1265"/>
      <c r="CH78" s="1265"/>
      <c r="CI78" s="1265"/>
      <c r="CJ78" s="1265"/>
      <c r="CK78" s="1265"/>
      <c r="CL78" s="1265"/>
      <c r="CM78" s="1265"/>
      <c r="CN78" s="1265"/>
      <c r="CO78" s="1265"/>
      <c r="CP78" s="1265"/>
      <c r="CQ78" s="1265"/>
      <c r="CR78" s="1265"/>
      <c r="CS78" s="1265"/>
      <c r="CT78" s="1265"/>
      <c r="CU78" s="1265"/>
      <c r="CV78" s="1265"/>
      <c r="CW78" s="1265"/>
      <c r="CX78" s="1265"/>
      <c r="CY78" s="1265"/>
      <c r="CZ78" s="1265"/>
      <c r="DA78" s="1265"/>
      <c r="DB78" s="1265"/>
      <c r="DC78" s="1265"/>
    </row>
    <row r="79" spans="2:107" ht="13.5" x14ac:dyDescent="0.15">
      <c r="B79" s="366"/>
      <c r="G79" s="1259"/>
      <c r="H79" s="1259"/>
      <c r="I79" s="1267"/>
      <c r="J79" s="1267"/>
      <c r="K79" s="1272"/>
      <c r="L79" s="1272"/>
      <c r="M79" s="1272"/>
      <c r="N79" s="1272"/>
      <c r="AN79" s="1263"/>
      <c r="AO79" s="1263"/>
      <c r="AP79" s="1263"/>
      <c r="AQ79" s="1263"/>
      <c r="AR79" s="1263"/>
      <c r="AS79" s="1263"/>
      <c r="AT79" s="1263"/>
      <c r="AU79" s="1263"/>
      <c r="AV79" s="1263"/>
      <c r="AW79" s="1263"/>
      <c r="AX79" s="1263"/>
      <c r="AY79" s="1263"/>
      <c r="AZ79" s="1263"/>
      <c r="BA79" s="1263"/>
      <c r="BB79" s="1264" t="s">
        <v>569</v>
      </c>
      <c r="BC79" s="1264"/>
      <c r="BD79" s="1264"/>
      <c r="BE79" s="1264"/>
      <c r="BF79" s="1264"/>
      <c r="BG79" s="1264"/>
      <c r="BH79" s="1264"/>
      <c r="BI79" s="1264"/>
      <c r="BJ79" s="1264"/>
      <c r="BK79" s="1264"/>
      <c r="BL79" s="1264"/>
      <c r="BM79" s="1264"/>
      <c r="BN79" s="1264"/>
      <c r="BO79" s="1264"/>
      <c r="BP79" s="1265">
        <v>7.5</v>
      </c>
      <c r="BQ79" s="1265"/>
      <c r="BR79" s="1265"/>
      <c r="BS79" s="1265"/>
      <c r="BT79" s="1265"/>
      <c r="BU79" s="1265"/>
      <c r="BV79" s="1265"/>
      <c r="BW79" s="1265"/>
      <c r="BX79" s="1265">
        <v>5.7</v>
      </c>
      <c r="BY79" s="1265"/>
      <c r="BZ79" s="1265"/>
      <c r="CA79" s="1265"/>
      <c r="CB79" s="1265"/>
      <c r="CC79" s="1265"/>
      <c r="CD79" s="1265"/>
      <c r="CE79" s="1265"/>
      <c r="CF79" s="1265">
        <v>5.8</v>
      </c>
      <c r="CG79" s="1265"/>
      <c r="CH79" s="1265"/>
      <c r="CI79" s="1265"/>
      <c r="CJ79" s="1265"/>
      <c r="CK79" s="1265"/>
      <c r="CL79" s="1265"/>
      <c r="CM79" s="1265"/>
      <c r="CN79" s="1265">
        <v>5.8</v>
      </c>
      <c r="CO79" s="1265"/>
      <c r="CP79" s="1265"/>
      <c r="CQ79" s="1265"/>
      <c r="CR79" s="1265"/>
      <c r="CS79" s="1265"/>
      <c r="CT79" s="1265"/>
      <c r="CU79" s="1265"/>
      <c r="CV79" s="1265">
        <v>5.7</v>
      </c>
      <c r="CW79" s="1265"/>
      <c r="CX79" s="1265"/>
      <c r="CY79" s="1265"/>
      <c r="CZ79" s="1265"/>
      <c r="DA79" s="1265"/>
      <c r="DB79" s="1265"/>
      <c r="DC79" s="1265"/>
    </row>
    <row r="80" spans="2:107" ht="13.5" x14ac:dyDescent="0.15">
      <c r="B80" s="366"/>
      <c r="G80" s="1259"/>
      <c r="H80" s="1259"/>
      <c r="I80" s="1267"/>
      <c r="J80" s="1267"/>
      <c r="K80" s="1272"/>
      <c r="L80" s="1272"/>
      <c r="M80" s="1272"/>
      <c r="N80" s="1272"/>
      <c r="AN80" s="1263"/>
      <c r="AO80" s="1263"/>
      <c r="AP80" s="1263"/>
      <c r="AQ80" s="1263"/>
      <c r="AR80" s="1263"/>
      <c r="AS80" s="1263"/>
      <c r="AT80" s="1263"/>
      <c r="AU80" s="1263"/>
      <c r="AV80" s="1263"/>
      <c r="AW80" s="1263"/>
      <c r="AX80" s="1263"/>
      <c r="AY80" s="1263"/>
      <c r="AZ80" s="1263"/>
      <c r="BA80" s="1263"/>
      <c r="BB80" s="1264"/>
      <c r="BC80" s="1264"/>
      <c r="BD80" s="1264"/>
      <c r="BE80" s="1264"/>
      <c r="BF80" s="1264"/>
      <c r="BG80" s="1264"/>
      <c r="BH80" s="1264"/>
      <c r="BI80" s="1264"/>
      <c r="BJ80" s="1264"/>
      <c r="BK80" s="1264"/>
      <c r="BL80" s="1264"/>
      <c r="BM80" s="1264"/>
      <c r="BN80" s="1264"/>
      <c r="BO80" s="1264"/>
      <c r="BP80" s="1265"/>
      <c r="BQ80" s="1265"/>
      <c r="BR80" s="1265"/>
      <c r="BS80" s="1265"/>
      <c r="BT80" s="1265"/>
      <c r="BU80" s="1265"/>
      <c r="BV80" s="1265"/>
      <c r="BW80" s="1265"/>
      <c r="BX80" s="1265"/>
      <c r="BY80" s="1265"/>
      <c r="BZ80" s="1265"/>
      <c r="CA80" s="1265"/>
      <c r="CB80" s="1265"/>
      <c r="CC80" s="1265"/>
      <c r="CD80" s="1265"/>
      <c r="CE80" s="1265"/>
      <c r="CF80" s="1265"/>
      <c r="CG80" s="1265"/>
      <c r="CH80" s="1265"/>
      <c r="CI80" s="1265"/>
      <c r="CJ80" s="1265"/>
      <c r="CK80" s="1265"/>
      <c r="CL80" s="1265"/>
      <c r="CM80" s="1265"/>
      <c r="CN80" s="1265"/>
      <c r="CO80" s="1265"/>
      <c r="CP80" s="1265"/>
      <c r="CQ80" s="1265"/>
      <c r="CR80" s="1265"/>
      <c r="CS80" s="1265"/>
      <c r="CT80" s="1265"/>
      <c r="CU80" s="1265"/>
      <c r="CV80" s="1265"/>
      <c r="CW80" s="1265"/>
      <c r="CX80" s="1265"/>
      <c r="CY80" s="1265"/>
      <c r="CZ80" s="1265"/>
      <c r="DA80" s="1265"/>
      <c r="DB80" s="1265"/>
      <c r="DC80" s="1265"/>
    </row>
    <row r="81" spans="2:109" ht="13.5" x14ac:dyDescent="0.15">
      <c r="B81" s="366"/>
    </row>
    <row r="82" spans="2:109" ht="17.25" x14ac:dyDescent="0.15">
      <c r="B82" s="366"/>
      <c r="K82" s="371"/>
      <c r="L82" s="371"/>
      <c r="M82" s="371"/>
      <c r="N82" s="371"/>
      <c r="AQ82" s="371"/>
      <c r="AR82" s="371"/>
      <c r="AS82" s="371"/>
      <c r="AT82" s="371"/>
      <c r="BC82" s="371"/>
      <c r="BD82" s="371"/>
      <c r="BE82" s="371"/>
      <c r="BF82" s="371"/>
      <c r="BO82" s="371"/>
      <c r="BP82" s="371"/>
      <c r="BQ82" s="371"/>
      <c r="BR82" s="371"/>
      <c r="CA82" s="371"/>
      <c r="CB82" s="371"/>
      <c r="CC82" s="371"/>
      <c r="CD82" s="371"/>
      <c r="CM82" s="371"/>
      <c r="CN82" s="371"/>
      <c r="CO82" s="371"/>
      <c r="CP82" s="371"/>
      <c r="CY82" s="371"/>
      <c r="CZ82" s="371"/>
      <c r="DA82" s="371"/>
      <c r="DB82" s="371"/>
      <c r="DC82" s="371"/>
    </row>
    <row r="83" spans="2:109" ht="13.5" x14ac:dyDescent="0.15">
      <c r="B83" s="370"/>
      <c r="C83" s="369"/>
      <c r="D83" s="369"/>
      <c r="E83" s="369"/>
      <c r="F83" s="369"/>
      <c r="G83" s="369"/>
      <c r="H83" s="369"/>
      <c r="I83" s="369"/>
      <c r="J83" s="369"/>
      <c r="K83" s="369"/>
      <c r="L83" s="369"/>
      <c r="M83" s="369"/>
      <c r="N83" s="369"/>
      <c r="O83" s="369"/>
      <c r="P83" s="369"/>
      <c r="Q83" s="369"/>
      <c r="R83" s="369"/>
      <c r="S83" s="369"/>
      <c r="T83" s="369"/>
      <c r="U83" s="369"/>
      <c r="V83" s="369"/>
      <c r="W83" s="369"/>
      <c r="X83" s="369"/>
      <c r="Y83" s="369"/>
      <c r="Z83" s="369"/>
      <c r="AA83" s="369"/>
      <c r="AB83" s="369"/>
      <c r="AC83" s="369"/>
      <c r="AD83" s="369"/>
      <c r="AE83" s="369"/>
      <c r="AF83" s="369"/>
      <c r="AG83" s="369"/>
      <c r="AH83" s="369"/>
      <c r="AI83" s="369"/>
      <c r="AJ83" s="369"/>
      <c r="AK83" s="369"/>
      <c r="AL83" s="369"/>
      <c r="AM83" s="369"/>
      <c r="AN83" s="369"/>
      <c r="AO83" s="369"/>
      <c r="AP83" s="369"/>
      <c r="AQ83" s="369"/>
      <c r="AR83" s="369"/>
      <c r="AS83" s="369"/>
      <c r="AT83" s="369"/>
      <c r="AU83" s="369"/>
      <c r="AV83" s="369"/>
      <c r="AW83" s="369"/>
      <c r="AX83" s="369"/>
      <c r="AY83" s="369"/>
      <c r="AZ83" s="369"/>
      <c r="BA83" s="369"/>
      <c r="BB83" s="369"/>
      <c r="BC83" s="369"/>
      <c r="BD83" s="369"/>
      <c r="BE83" s="369"/>
      <c r="BF83" s="369"/>
      <c r="BG83" s="369"/>
      <c r="BH83" s="369"/>
      <c r="BI83" s="369"/>
      <c r="BJ83" s="369"/>
      <c r="BK83" s="369"/>
      <c r="BL83" s="369"/>
      <c r="BM83" s="369"/>
      <c r="BN83" s="369"/>
      <c r="BO83" s="369"/>
      <c r="BP83" s="369"/>
      <c r="BQ83" s="369"/>
      <c r="BR83" s="369"/>
      <c r="BS83" s="369"/>
      <c r="BT83" s="369"/>
      <c r="BU83" s="369"/>
      <c r="BV83" s="369"/>
      <c r="BW83" s="369"/>
      <c r="BX83" s="369"/>
      <c r="BY83" s="369"/>
      <c r="BZ83" s="369"/>
      <c r="CA83" s="369"/>
      <c r="CB83" s="369"/>
      <c r="CC83" s="369"/>
      <c r="CD83" s="369"/>
      <c r="CE83" s="369"/>
      <c r="CF83" s="369"/>
      <c r="CG83" s="369"/>
      <c r="CH83" s="369"/>
      <c r="CI83" s="369"/>
      <c r="CJ83" s="369"/>
      <c r="CK83" s="369"/>
      <c r="CL83" s="369"/>
      <c r="CM83" s="369"/>
      <c r="CN83" s="369"/>
      <c r="CO83" s="369"/>
      <c r="CP83" s="369"/>
      <c r="CQ83" s="369"/>
      <c r="CR83" s="369"/>
      <c r="CS83" s="369"/>
      <c r="CT83" s="369"/>
      <c r="CU83" s="369"/>
      <c r="CV83" s="369"/>
      <c r="CW83" s="369"/>
      <c r="CX83" s="369"/>
      <c r="CY83" s="369"/>
      <c r="CZ83" s="369"/>
      <c r="DA83" s="369"/>
      <c r="DB83" s="369"/>
      <c r="DC83" s="369"/>
      <c r="DD83" s="368"/>
    </row>
    <row r="84" spans="2:109" ht="13.5" x14ac:dyDescent="0.15">
      <c r="DD84" s="365"/>
      <c r="DE84" s="365"/>
    </row>
    <row r="85" spans="2:109" ht="13.5" x14ac:dyDescent="0.15">
      <c r="DD85" s="365"/>
      <c r="DE85" s="365"/>
    </row>
  </sheetData>
  <sheetProtection algorithmName="SHA-512" hashValue="6WHkUI0gpYVtjR8ztwoGRBWd52BB4wI/74iqnq6+sCtE1pnBu7Jjrk/2/jlZI5w7Hn1ekSgrQ7JYjXYpd2StRw==" saltValue="Cxw4DPAZORVj7hdcG64lAw==" spinCount="100000" sheet="1" objects="1" scenarios="1" formatCells="0"/>
  <dataConsolidate/>
  <mergeCells count="112">
    <mergeCell ref="BP79:BW80"/>
    <mergeCell ref="BX79:CE80"/>
    <mergeCell ref="N77:N78"/>
    <mergeCell ref="AN77:BA80"/>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BP57:BW58"/>
    <mergeCell ref="BX57:CE58"/>
    <mergeCell ref="CF57:CM58"/>
    <mergeCell ref="CN57:CU58"/>
    <mergeCell ref="BB57:BO58"/>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s>
  <phoneticPr fontId="2"/>
  <printOptions horizontalCentered="1" verticalCentered="1"/>
  <pageMargins left="0" right="0" top="0.19685039370078741" bottom="0"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5C3F8-D7DF-41B3-86C3-43A0C526519D}">
  <sheetPr>
    <pageSetUpPr fitToPage="1"/>
  </sheetPr>
  <dimension ref="A1:DR125"/>
  <sheetViews>
    <sheetView showGridLines="0" topLeftCell="A40" zoomScaleNormal="100" zoomScaleSheetLayoutView="70" workbookViewId="0">
      <selection activeCell="BL15" sqref="BL1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YjDZt1IqariGGbl0apzIJYg9H84rJBdrGMpQT075r0QcCMEP5gE1BbsFGxwIEvXElmDBADCXD1e/OXaMH/ONgQ==" saltValue="T3FeP5aVgNkqSirovfObqQ=="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E0751-D470-4CC6-AE86-55DB7F3D395D}">
  <sheetPr>
    <pageSetUpPr fitToPage="1"/>
  </sheetPr>
  <dimension ref="A1:DR125"/>
  <sheetViews>
    <sheetView showGridLines="0" tabSelected="1" topLeftCell="A94" zoomScaleNormal="100" zoomScaleSheetLayoutView="55" workbookViewId="0">
      <selection activeCell="BL15" sqref="BL1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ad+By2CbDqKiZba5Lhx+TYF0n8kyZiU+4XYF3hAOnzn+O/CBV5LDnqgRgxdDk8GjGfF4YU/mwk2j04zwXi8RQ==" saltValue="xjjL5vtRcLDqVmSypxk2bg=="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42278</v>
      </c>
      <c r="E3" s="144"/>
      <c r="F3" s="145">
        <v>70329</v>
      </c>
      <c r="G3" s="146"/>
      <c r="H3" s="147"/>
    </row>
    <row r="4" spans="1:8" x14ac:dyDescent="0.15">
      <c r="A4" s="148"/>
      <c r="B4" s="149"/>
      <c r="C4" s="150"/>
      <c r="D4" s="151">
        <v>11583</v>
      </c>
      <c r="E4" s="152"/>
      <c r="F4" s="153">
        <v>39403</v>
      </c>
      <c r="G4" s="154"/>
      <c r="H4" s="155"/>
    </row>
    <row r="5" spans="1:8" x14ac:dyDescent="0.15">
      <c r="A5" s="136" t="s">
        <v>519</v>
      </c>
      <c r="B5" s="141"/>
      <c r="C5" s="142"/>
      <c r="D5" s="143">
        <v>42487</v>
      </c>
      <c r="E5" s="144"/>
      <c r="F5" s="145">
        <v>45945</v>
      </c>
      <c r="G5" s="146"/>
      <c r="H5" s="147"/>
    </row>
    <row r="6" spans="1:8" x14ac:dyDescent="0.15">
      <c r="A6" s="148"/>
      <c r="B6" s="149"/>
      <c r="C6" s="150"/>
      <c r="D6" s="151">
        <v>8849</v>
      </c>
      <c r="E6" s="152"/>
      <c r="F6" s="153">
        <v>25180</v>
      </c>
      <c r="G6" s="154"/>
      <c r="H6" s="155"/>
    </row>
    <row r="7" spans="1:8" x14ac:dyDescent="0.15">
      <c r="A7" s="136" t="s">
        <v>520</v>
      </c>
      <c r="B7" s="141"/>
      <c r="C7" s="142"/>
      <c r="D7" s="143">
        <v>68757</v>
      </c>
      <c r="E7" s="144"/>
      <c r="F7" s="145">
        <v>44475</v>
      </c>
      <c r="G7" s="146"/>
      <c r="H7" s="147"/>
    </row>
    <row r="8" spans="1:8" x14ac:dyDescent="0.15">
      <c r="A8" s="148"/>
      <c r="B8" s="149"/>
      <c r="C8" s="150"/>
      <c r="D8" s="151">
        <v>18168</v>
      </c>
      <c r="E8" s="152"/>
      <c r="F8" s="153">
        <v>24780</v>
      </c>
      <c r="G8" s="154"/>
      <c r="H8" s="155"/>
    </row>
    <row r="9" spans="1:8" x14ac:dyDescent="0.15">
      <c r="A9" s="136" t="s">
        <v>521</v>
      </c>
      <c r="B9" s="141"/>
      <c r="C9" s="142"/>
      <c r="D9" s="143">
        <v>94729</v>
      </c>
      <c r="E9" s="144"/>
      <c r="F9" s="145">
        <v>45982</v>
      </c>
      <c r="G9" s="146"/>
      <c r="H9" s="147"/>
    </row>
    <row r="10" spans="1:8" x14ac:dyDescent="0.15">
      <c r="A10" s="148"/>
      <c r="B10" s="149"/>
      <c r="C10" s="150"/>
      <c r="D10" s="151">
        <v>38261</v>
      </c>
      <c r="E10" s="152"/>
      <c r="F10" s="153">
        <v>25583</v>
      </c>
      <c r="G10" s="154"/>
      <c r="H10" s="155"/>
    </row>
    <row r="11" spans="1:8" x14ac:dyDescent="0.15">
      <c r="A11" s="136" t="s">
        <v>522</v>
      </c>
      <c r="B11" s="141"/>
      <c r="C11" s="142"/>
      <c r="D11" s="143">
        <v>43859</v>
      </c>
      <c r="E11" s="144"/>
      <c r="F11" s="145">
        <v>50538</v>
      </c>
      <c r="G11" s="146"/>
      <c r="H11" s="147"/>
    </row>
    <row r="12" spans="1:8" x14ac:dyDescent="0.15">
      <c r="A12" s="148"/>
      <c r="B12" s="149"/>
      <c r="C12" s="156"/>
      <c r="D12" s="151">
        <v>18673</v>
      </c>
      <c r="E12" s="152"/>
      <c r="F12" s="153">
        <v>29053</v>
      </c>
      <c r="G12" s="154"/>
      <c r="H12" s="155"/>
    </row>
    <row r="13" spans="1:8" x14ac:dyDescent="0.15">
      <c r="A13" s="136"/>
      <c r="B13" s="141"/>
      <c r="C13" s="157"/>
      <c r="D13" s="158">
        <v>58422</v>
      </c>
      <c r="E13" s="159"/>
      <c r="F13" s="160">
        <v>51454</v>
      </c>
      <c r="G13" s="161"/>
      <c r="H13" s="147"/>
    </row>
    <row r="14" spans="1:8" x14ac:dyDescent="0.15">
      <c r="A14" s="148"/>
      <c r="B14" s="149"/>
      <c r="C14" s="150"/>
      <c r="D14" s="151">
        <v>19107</v>
      </c>
      <c r="E14" s="152"/>
      <c r="F14" s="153">
        <v>28800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2.35</v>
      </c>
      <c r="C19" s="162">
        <f>ROUND(VALUE(SUBSTITUTE(実質収支比率等に係る経年分析!G$48,"▲","-")),2)</f>
        <v>9.08</v>
      </c>
      <c r="D19" s="162">
        <f>ROUND(VALUE(SUBSTITUTE(実質収支比率等に係る経年分析!H$48,"▲","-")),2)</f>
        <v>1.82</v>
      </c>
      <c r="E19" s="162">
        <f>ROUND(VALUE(SUBSTITUTE(実質収支比率等に係る経年分析!I$48,"▲","-")),2)</f>
        <v>2.19</v>
      </c>
      <c r="F19" s="162">
        <f>ROUND(VALUE(SUBSTITUTE(実質収支比率等に係る経年分析!J$48,"▲","-")),2)</f>
        <v>3.36</v>
      </c>
    </row>
    <row r="20" spans="1:11" x14ac:dyDescent="0.15">
      <c r="A20" s="162" t="s">
        <v>53</v>
      </c>
      <c r="B20" s="162">
        <f>ROUND(VALUE(SUBSTITUTE(実質収支比率等に係る経年分析!F$47,"▲","-")),2)</f>
        <v>9.81</v>
      </c>
      <c r="C20" s="162">
        <f>ROUND(VALUE(SUBSTITUTE(実質収支比率等に係る経年分析!G$47,"▲","-")),2)</f>
        <v>11.29</v>
      </c>
      <c r="D20" s="162">
        <f>ROUND(VALUE(SUBSTITUTE(実質収支比率等に係る経年分析!H$47,"▲","-")),2)</f>
        <v>20.23</v>
      </c>
      <c r="E20" s="162">
        <f>ROUND(VALUE(SUBSTITUTE(実質収支比率等に係る経年分析!I$47,"▲","-")),2)</f>
        <v>16.91</v>
      </c>
      <c r="F20" s="162">
        <f>ROUND(VALUE(SUBSTITUTE(実質収支比率等に係る経年分析!J$47,"▲","-")),2)</f>
        <v>17.239999999999998</v>
      </c>
    </row>
    <row r="21" spans="1:11" x14ac:dyDescent="0.15">
      <c r="A21" s="162" t="s">
        <v>54</v>
      </c>
      <c r="B21" s="162">
        <f>IF(ISNUMBER(VALUE(SUBSTITUTE(実質収支比率等に係る経年分析!F$49,"▲","-"))),ROUND(VALUE(SUBSTITUTE(実質収支比率等に係る経年分析!F$49,"▲","-")),2),NA())</f>
        <v>-7.31</v>
      </c>
      <c r="C21" s="162">
        <f>IF(ISNUMBER(VALUE(SUBSTITUTE(実質収支比率等に係る経年分析!G$49,"▲","-"))),ROUND(VALUE(SUBSTITUTE(実質収支比率等に係る経年分析!G$49,"▲","-")),2),NA())</f>
        <v>8.08</v>
      </c>
      <c r="D21" s="162">
        <f>IF(ISNUMBER(VALUE(SUBSTITUTE(実質収支比率等に係る経年分析!H$49,"▲","-"))),ROUND(VALUE(SUBSTITUTE(実質収支比率等に係る経年分析!H$49,"▲","-")),2),NA())</f>
        <v>-7.22</v>
      </c>
      <c r="E21" s="162">
        <f>IF(ISNUMBER(VALUE(SUBSTITUTE(実質収支比率等に係る経年分析!I$49,"▲","-"))),ROUND(VALUE(SUBSTITUTE(実質収支比率等に係る経年分析!I$49,"▲","-")),2),NA())</f>
        <v>-3.21</v>
      </c>
      <c r="F21" s="162">
        <f>IF(ISNUMBER(VALUE(SUBSTITUTE(実質収支比率等に係る経年分析!J$49,"▲","-"))),ROUND(VALUE(SUBSTITUTE(実質収支比率等に係る経年分析!J$49,"▲","-")),2),NA())</f>
        <v>1.27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育英会特別会計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公営墓地事業特別会計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0.04</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0.24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0.11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0.13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0.06</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2.3199999999999998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9.0299999999999994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1.77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2.14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3.35</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1.56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1.87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1.95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2.46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4.22</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11.23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11.35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10.53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9.2100000000000009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7.96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1412</v>
      </c>
      <c r="E42" s="164"/>
      <c r="F42" s="164"/>
      <c r="G42" s="164">
        <f>'実質公債費比率（分子）の構造'!L$52</f>
        <v>1402</v>
      </c>
      <c r="H42" s="164"/>
      <c r="I42" s="164"/>
      <c r="J42" s="164">
        <f>'実質公債費比率（分子）の構造'!M$52</f>
        <v>1482</v>
      </c>
      <c r="K42" s="164"/>
      <c r="L42" s="164"/>
      <c r="M42" s="164">
        <f>'実質公債費比率（分子）の構造'!N$52</f>
        <v>1468</v>
      </c>
      <c r="N42" s="164"/>
      <c r="O42" s="164"/>
      <c r="P42" s="164">
        <f>'実質公債費比率（分子）の構造'!O$52</f>
        <v>1415</v>
      </c>
    </row>
    <row r="43" spans="1:16" x14ac:dyDescent="0.15">
      <c r="A43" s="164" t="s">
        <v>16</v>
      </c>
      <c r="B43" s="164">
        <f>'実質公債費比率（分子）の構造'!K$51</f>
        <v>1</v>
      </c>
      <c r="C43" s="164"/>
      <c r="D43" s="164"/>
      <c r="E43" s="164">
        <f>'実質公債費比率（分子）の構造'!L$51</f>
        <v>1</v>
      </c>
      <c r="F43" s="164"/>
      <c r="G43" s="164"/>
      <c r="H43" s="164">
        <f>'実質公債費比率（分子）の構造'!M$51</f>
        <v>1</v>
      </c>
      <c r="I43" s="164"/>
      <c r="J43" s="164"/>
      <c r="K43" s="164">
        <f>'実質公債費比率（分子）の構造'!N$51</f>
        <v>1</v>
      </c>
      <c r="L43" s="164"/>
      <c r="M43" s="164"/>
      <c r="N43" s="164">
        <f>'実質公債費比率（分子）の構造'!O$51</f>
        <v>2</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91</v>
      </c>
      <c r="C45" s="164"/>
      <c r="D45" s="164"/>
      <c r="E45" s="164">
        <f>'実質公債費比率（分子）の構造'!L$49</f>
        <v>109</v>
      </c>
      <c r="F45" s="164"/>
      <c r="G45" s="164"/>
      <c r="H45" s="164">
        <f>'実質公債費比率（分子）の構造'!M$49</f>
        <v>110</v>
      </c>
      <c r="I45" s="164"/>
      <c r="J45" s="164"/>
      <c r="K45" s="164">
        <f>'実質公債費比率（分子）の構造'!N$49</f>
        <v>110</v>
      </c>
      <c r="L45" s="164"/>
      <c r="M45" s="164"/>
      <c r="N45" s="164">
        <f>'実質公債費比率（分子）の構造'!O$49</f>
        <v>93</v>
      </c>
      <c r="O45" s="164"/>
      <c r="P45" s="164"/>
    </row>
    <row r="46" spans="1:16" x14ac:dyDescent="0.15">
      <c r="A46" s="164" t="s">
        <v>64</v>
      </c>
      <c r="B46" s="164">
        <f>'実質公債費比率（分子）の構造'!K$48</f>
        <v>259</v>
      </c>
      <c r="C46" s="164"/>
      <c r="D46" s="164"/>
      <c r="E46" s="164">
        <f>'実質公債費比率（分子）の構造'!L$48</f>
        <v>250</v>
      </c>
      <c r="F46" s="164"/>
      <c r="G46" s="164"/>
      <c r="H46" s="164">
        <f>'実質公債費比率（分子）の構造'!M$48</f>
        <v>255</v>
      </c>
      <c r="I46" s="164"/>
      <c r="J46" s="164"/>
      <c r="K46" s="164">
        <f>'実質公債費比率（分子）の構造'!N$48</f>
        <v>255</v>
      </c>
      <c r="L46" s="164"/>
      <c r="M46" s="164"/>
      <c r="N46" s="164">
        <f>'実質公債費比率（分子）の構造'!O$48</f>
        <v>267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1998</v>
      </c>
      <c r="C49" s="164"/>
      <c r="D49" s="164"/>
      <c r="E49" s="164">
        <f>'実質公債費比率（分子）の構造'!L$45</f>
        <v>2134</v>
      </c>
      <c r="F49" s="164"/>
      <c r="G49" s="164"/>
      <c r="H49" s="164">
        <f>'実質公債費比率（分子）の構造'!M$45</f>
        <v>2158</v>
      </c>
      <c r="I49" s="164"/>
      <c r="J49" s="164"/>
      <c r="K49" s="164">
        <f>'実質公債費比率（分子）の構造'!N$45</f>
        <v>2202</v>
      </c>
      <c r="L49" s="164"/>
      <c r="M49" s="164"/>
      <c r="N49" s="164">
        <f>'実質公債費比率（分子）の構造'!O$45</f>
        <v>2281</v>
      </c>
      <c r="O49" s="164"/>
      <c r="P49" s="164"/>
    </row>
    <row r="50" spans="1:16" x14ac:dyDescent="0.15">
      <c r="A50" s="164" t="s">
        <v>67</v>
      </c>
      <c r="B50" s="164" t="e">
        <f>NA()</f>
        <v>#N/A</v>
      </c>
      <c r="C50" s="164">
        <f>IF(ISNUMBER('実質公債費比率（分子）の構造'!K$53),'実質公債費比率（分子）の構造'!K$53,NA())</f>
        <v>937</v>
      </c>
      <c r="D50" s="164" t="e">
        <f>NA()</f>
        <v>#N/A</v>
      </c>
      <c r="E50" s="164" t="e">
        <f>NA()</f>
        <v>#N/A</v>
      </c>
      <c r="F50" s="164">
        <f>IF(ISNUMBER('実質公債費比率（分子）の構造'!L$53),'実質公債費比率（分子）の構造'!L$53,NA())</f>
        <v>1092</v>
      </c>
      <c r="G50" s="164" t="e">
        <f>NA()</f>
        <v>#N/A</v>
      </c>
      <c r="H50" s="164" t="e">
        <f>NA()</f>
        <v>#N/A</v>
      </c>
      <c r="I50" s="164">
        <f>IF(ISNUMBER('実質公債費比率（分子）の構造'!M$53),'実質公債費比率（分子）の構造'!M$53,NA())</f>
        <v>1042</v>
      </c>
      <c r="J50" s="164" t="e">
        <f>NA()</f>
        <v>#N/A</v>
      </c>
      <c r="K50" s="164" t="e">
        <f>NA()</f>
        <v>#N/A</v>
      </c>
      <c r="L50" s="164">
        <f>IF(ISNUMBER('実質公債費比率（分子）の構造'!N$53),'実質公債費比率（分子）の構造'!N$53,NA())</f>
        <v>1100</v>
      </c>
      <c r="M50" s="164" t="e">
        <f>NA()</f>
        <v>#N/A</v>
      </c>
      <c r="N50" s="164" t="e">
        <f>NA()</f>
        <v>#N/A</v>
      </c>
      <c r="O50" s="164">
        <f>IF(ISNUMBER('実質公債費比率（分子）の構造'!O$53),'実質公債費比率（分子）の構造'!O$53,NA())</f>
        <v>1228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17291</v>
      </c>
      <c r="E56" s="163"/>
      <c r="F56" s="163"/>
      <c r="G56" s="163">
        <f>'将来負担比率（分子）の構造'!J$52</f>
        <v>16899</v>
      </c>
      <c r="H56" s="163"/>
      <c r="I56" s="163"/>
      <c r="J56" s="163">
        <f>'将来負担比率（分子）の構造'!K$52</f>
        <v>16129</v>
      </c>
      <c r="K56" s="163"/>
      <c r="L56" s="163"/>
      <c r="M56" s="163">
        <f>'将来負担比率（分子）の構造'!L$52</f>
        <v>15423</v>
      </c>
      <c r="N56" s="163"/>
      <c r="O56" s="163"/>
      <c r="P56" s="163">
        <f>'将来負担比率（分子）の構造'!M$52</f>
        <v>14773</v>
      </c>
    </row>
    <row r="57" spans="1:16" x14ac:dyDescent="0.15">
      <c r="A57" s="163" t="s">
        <v>42</v>
      </c>
      <c r="B57" s="163"/>
      <c r="C57" s="163"/>
      <c r="D57" s="163">
        <f>'将来負担比率（分子）の構造'!I$51</f>
        <v>2046</v>
      </c>
      <c r="E57" s="163"/>
      <c r="F57" s="163"/>
      <c r="G57" s="163">
        <f>'将来負担比率（分子）の構造'!J$51</f>
        <v>1893</v>
      </c>
      <c r="H57" s="163"/>
      <c r="I57" s="163"/>
      <c r="J57" s="163">
        <f>'将来負担比率（分子）の構造'!K$51</f>
        <v>1737</v>
      </c>
      <c r="K57" s="163"/>
      <c r="L57" s="163"/>
      <c r="M57" s="163">
        <f>'将来負担比率（分子）の構造'!L$51</f>
        <v>1578</v>
      </c>
      <c r="N57" s="163"/>
      <c r="O57" s="163"/>
      <c r="P57" s="163">
        <f>'将来負担比率（分子）の構造'!M$51</f>
        <v>1417</v>
      </c>
    </row>
    <row r="58" spans="1:16" x14ac:dyDescent="0.15">
      <c r="A58" s="163" t="s">
        <v>41</v>
      </c>
      <c r="B58" s="163"/>
      <c r="C58" s="163"/>
      <c r="D58" s="163">
        <f>'将来負担比率（分子）の構造'!I$50</f>
        <v>3152</v>
      </c>
      <c r="E58" s="163"/>
      <c r="F58" s="163"/>
      <c r="G58" s="163">
        <f>'将来負担比率（分子）の構造'!J$50</f>
        <v>3027</v>
      </c>
      <c r="H58" s="163"/>
      <c r="I58" s="163"/>
      <c r="J58" s="163">
        <f>'将来負担比率（分子）の構造'!K$50</f>
        <v>4878</v>
      </c>
      <c r="K58" s="163"/>
      <c r="L58" s="163"/>
      <c r="M58" s="163">
        <f>'将来負担比率（分子）の構造'!L$50</f>
        <v>3882</v>
      </c>
      <c r="N58" s="163"/>
      <c r="O58" s="163"/>
      <c r="P58" s="163">
        <f>'将来負担比率（分子）の構造'!M$50</f>
        <v>3605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546</v>
      </c>
      <c r="C62" s="163"/>
      <c r="D62" s="163"/>
      <c r="E62" s="163">
        <f>'将来負担比率（分子）の構造'!J$45</f>
        <v>361</v>
      </c>
      <c r="F62" s="163"/>
      <c r="G62" s="163"/>
      <c r="H62" s="163">
        <f>'将来負担比率（分子）の構造'!K$45</f>
        <v>121</v>
      </c>
      <c r="I62" s="163"/>
      <c r="J62" s="163"/>
      <c r="K62" s="163" t="str">
        <f>'将来負担比率（分子）の構造'!L$45</f>
        <v>-</v>
      </c>
      <c r="L62" s="163"/>
      <c r="M62" s="163"/>
      <c r="N62" s="163" t="str">
        <f>'将来負担比率（分子）の構造'!M$45</f>
        <v>-</v>
      </c>
      <c r="O62" s="163"/>
      <c r="P62" s="163"/>
    </row>
    <row r="63" spans="1:16" x14ac:dyDescent="0.15">
      <c r="A63" s="163" t="s">
        <v>34</v>
      </c>
      <c r="B63" s="163">
        <f>'将来負担比率（分子）の構造'!I$44</f>
        <v>907</v>
      </c>
      <c r="C63" s="163"/>
      <c r="D63" s="163"/>
      <c r="E63" s="163">
        <f>'将来負担比率（分子）の構造'!J$44</f>
        <v>782</v>
      </c>
      <c r="F63" s="163"/>
      <c r="G63" s="163"/>
      <c r="H63" s="163">
        <f>'将来負担比率（分子）の構造'!K$44</f>
        <v>667</v>
      </c>
      <c r="I63" s="163"/>
      <c r="J63" s="163"/>
      <c r="K63" s="163">
        <f>'将来負担比率（分子）の構造'!L$44</f>
        <v>534</v>
      </c>
      <c r="L63" s="163"/>
      <c r="M63" s="163"/>
      <c r="N63" s="163">
        <f>'将来負担比率（分子）の構造'!M$44</f>
        <v>431</v>
      </c>
      <c r="O63" s="163"/>
      <c r="P63" s="163"/>
    </row>
    <row r="64" spans="1:16" x14ac:dyDescent="0.15">
      <c r="A64" s="163" t="s">
        <v>33</v>
      </c>
      <c r="B64" s="163">
        <f>'将来負担比率（分子）の構造'!I$43</f>
        <v>2242</v>
      </c>
      <c r="C64" s="163"/>
      <c r="D64" s="163"/>
      <c r="E64" s="163">
        <f>'将来負担比率（分子）の構造'!J$43</f>
        <v>2296</v>
      </c>
      <c r="F64" s="163"/>
      <c r="G64" s="163"/>
      <c r="H64" s="163">
        <f>'将来負担比率（分子）の構造'!K$43</f>
        <v>2285</v>
      </c>
      <c r="I64" s="163"/>
      <c r="J64" s="163"/>
      <c r="K64" s="163">
        <f>'将来負担比率（分子）の構造'!L$43</f>
        <v>2250</v>
      </c>
      <c r="L64" s="163"/>
      <c r="M64" s="163"/>
      <c r="N64" s="163">
        <f>'将来負担比率（分子）の構造'!M$43</f>
        <v>2402</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30055</v>
      </c>
      <c r="C66" s="163"/>
      <c r="D66" s="163"/>
      <c r="E66" s="163">
        <f>'将来負担比率（分子）の構造'!J$41</f>
        <v>29636</v>
      </c>
      <c r="F66" s="163"/>
      <c r="G66" s="163"/>
      <c r="H66" s="163">
        <f>'将来負担比率（分子）の構造'!K$41</f>
        <v>29546</v>
      </c>
      <c r="I66" s="163"/>
      <c r="J66" s="163"/>
      <c r="K66" s="163">
        <f>'将来負担比率（分子）の構造'!L$41</f>
        <v>30471</v>
      </c>
      <c r="L66" s="163"/>
      <c r="M66" s="163"/>
      <c r="N66" s="163">
        <f>'将来負担比率（分子）の構造'!M$41</f>
        <v>29773</v>
      </c>
      <c r="O66" s="163"/>
      <c r="P66" s="163"/>
    </row>
    <row r="67" spans="1:16" x14ac:dyDescent="0.15">
      <c r="A67" s="163" t="s">
        <v>71</v>
      </c>
      <c r="B67" s="163" t="e">
        <f>NA()</f>
        <v>#N/A</v>
      </c>
      <c r="C67" s="163">
        <f>IF(ISNUMBER('将来負担比率（分子）の構造'!I$53), IF('将来負担比率（分子）の構造'!I$53 &lt; 0, 0, '将来負担比率（分子）の構造'!I$53), NA())</f>
        <v>11261</v>
      </c>
      <c r="D67" s="163" t="e">
        <f>NA()</f>
        <v>#N/A</v>
      </c>
      <c r="E67" s="163" t="e">
        <f>NA()</f>
        <v>#N/A</v>
      </c>
      <c r="F67" s="163">
        <f>IF(ISNUMBER('将来負担比率（分子）の構造'!J$53), IF('将来負担比率（分子）の構造'!J$53 &lt; 0, 0, '将来負担比率（分子）の構造'!J$53), NA())</f>
        <v>11256</v>
      </c>
      <c r="G67" s="163" t="e">
        <f>NA()</f>
        <v>#N/A</v>
      </c>
      <c r="H67" s="163" t="e">
        <f>NA()</f>
        <v>#N/A</v>
      </c>
      <c r="I67" s="163">
        <f>IF(ISNUMBER('将来負担比率（分子）の構造'!K$53), IF('将来負担比率（分子）の構造'!K$53 &lt; 0, 0, '将来負担比率（分子）の構造'!K$53), NA())</f>
        <v>9876</v>
      </c>
      <c r="J67" s="163" t="e">
        <f>NA()</f>
        <v>#N/A</v>
      </c>
      <c r="K67" s="163" t="e">
        <f>NA()</f>
        <v>#N/A</v>
      </c>
      <c r="L67" s="163">
        <f>IF(ISNUMBER('将来負担比率（分子）の構造'!L$53), IF('将来負担比率（分子）の構造'!L$53 &lt; 0, 0, '将来負担比率（分子）の構造'!L$53), NA())</f>
        <v>12372</v>
      </c>
      <c r="M67" s="163" t="e">
        <f>NA()</f>
        <v>#N/A</v>
      </c>
      <c r="N67" s="163" t="e">
        <f>NA()</f>
        <v>#N/A</v>
      </c>
      <c r="O67" s="163">
        <f>IF(ISNUMBER('将来負担比率（分子）の構造'!M$53), IF('将来負担比率（分子）の構造'!M$53 &lt; 0, 0, '将来負担比率（分子）の構造'!M$53), NA())</f>
        <v>12811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2706</v>
      </c>
      <c r="C72" s="167">
        <f>基金残高に係る経年分析!G55</f>
        <v>2326</v>
      </c>
      <c r="D72" s="167">
        <f>基金残高に係る経年分析!H55</f>
        <v>2477</v>
      </c>
    </row>
    <row r="73" spans="1:16" x14ac:dyDescent="0.15">
      <c r="A73" s="166" t="s">
        <v>74</v>
      </c>
      <c r="B73" s="167">
        <f>基金残高に係る経年分析!F56</f>
        <v>727</v>
      </c>
      <c r="C73" s="167">
        <f>基金残高に係る経年分析!G56</f>
        <v>488</v>
      </c>
      <c r="D73" s="167">
        <f>基金残高に係る経年分析!H56</f>
        <v>573</v>
      </c>
    </row>
    <row r="74" spans="1:16" x14ac:dyDescent="0.15">
      <c r="A74" s="166" t="s">
        <v>75</v>
      </c>
      <c r="B74" s="167">
        <f>基金残高に係る経年分析!F57</f>
        <v>1689</v>
      </c>
      <c r="C74" s="167">
        <f>基金残高に係る経年分析!G57</f>
        <v>1533</v>
      </c>
      <c r="D74" s="167">
        <f>基金残高に係る経年分析!H57</f>
        <v>1255</v>
      </c>
    </row>
  </sheetData>
  <sheetProtection algorithmName="SHA-512" hashValue="Fmb+RTPT3MW5+32I9os/5Qo1BsiTLwfKSKC7qpcTSg+GRJ9/UH128hHPx3vqlgfw/sibnyoirfMLnXLbSpe8QA==" saltValue="HgxFbkoinhh2Re4PAMYKMg==" spinCount="100000" sheet="1" objects="1" scenarios="1"/>
  <customSheetViews>
    <customSheetView guid="{35BDED3E-7420-4487-AC72-31F3B3A6B333}" state="hidden">
      <pageMargins left="0.78700000000000003" right="0.78700000000000003" top="0.98399999999999999" bottom="0.98399999999999999" header="0.51200000000000001" footer="0.51200000000000001"/>
      <pageSetup paperSize="9" orientation="portrait" verticalDpi="0" r:id="rId1"/>
      <headerFooter alignWithMargins="0"/>
    </customSheetView>
  </customSheetViews>
  <phoneticPr fontId="2"/>
  <pageMargins left="0.78700000000000003" right="0.78700000000000003" top="0.98399999999999999" bottom="0.98399999999999999" header="0.51200000000000001" footer="0.51200000000000001"/>
  <pageSetup paperSize="9" orientation="portrait" verticalDpi="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AT.FIELD</cp:lastModifiedBy>
  <cp:lastPrinted>2026-10-05T14:34:12Z</cp:lastPrinted>
  <dcterms:created xsi:type="dcterms:W3CDTF">2026-02-23T10:05:46Z</dcterms:created>
  <dcterms:modified xsi:type="dcterms:W3CDTF">2026-10-06T10:12:48Z</dcterms:modified>
  <cp:category/>
</cp:coreProperties>
</file>