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一般財政関係\予算決算に関する調\160329_４／２１〆切【要確認】平成２６年度財政状況資料集の作成について\04 HP掲載\"/>
    </mc:Choice>
  </mc:AlternateContent>
  <workbookProtection workbookPassword="979D" lockStructure="1"/>
  <bookViews>
    <workbookView xWindow="0" yWindow="0" windowWidth="15360" windowHeight="7755"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C34" i="9"/>
  <c r="C35" i="9" s="1"/>
  <c r="C36"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<sst xmlns="http://schemas.openxmlformats.org/spreadsheetml/2006/main" count="1015" uniqueCount="553">
  <si>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</si>
  <si>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</si>
  <si>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</si>
  <si>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</si>
  <si>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</si>
  <si>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</si>
  <si>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</si>
  <si>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</si>
  <si>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</si>
  <si>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</si>
  <si>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</si>
  <si>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</si>
  <si>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</si>
  <si>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</si>
  <si>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</si>
  <si>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</si>
  <si>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</si>
  <si>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</si>
  <si>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</si>
  <si>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</si>
  <si>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</si>
  <si>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</si>
  <si>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</si>
  <si>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</si>
  <si>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</si>
  <si>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</si>
  <si>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</si>
  <si>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</si>
  <si>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</si>
  <si>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</si>
  <si>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</si>
  <si>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</si>
  <si>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</si>
  <si>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</si>
  <si>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</si>
  <si>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</si>
  <si>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</si>
  <si>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</si>
  <si>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</si>
  <si>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</si>
  <si>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</si>
  <si>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</si>
  <si>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</si>
  <si>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</si>
  <si>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</si>
  <si>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</si>
  <si>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</si>
  <si>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</si>
  <si>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</si>
  <si>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</si>
  <si>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</si>
  <si>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</si>
  <si>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</si>
  <si>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</si>
  <si>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</si>
  <si>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</si>
  <si>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</si>
  <si>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</si>
  <si>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</si>
  <si>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</si>
  <si>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</si>
  <si>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</si>
  <si>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</si>
  <si>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</si>
  <si>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</si>
  <si>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</si>
  <si>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</si>
  <si>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</si>
  <si>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</si>
  <si>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</si>
  <si>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</si>
  <si>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</si>
  <si>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</si>
  <si>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</si>
  <si>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</si>
  <si>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</si>
  <si>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</si>
  <si>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</si>
  <si>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</si>
  <si>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</si>
  <si>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</si>
  <si>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</si>
  <si>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</si>
  <si>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</si>
  <si>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</si>
  <si>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</si>
  <si>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</si>
  <si>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</si>
  <si>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</si>
  <si>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</si>
  <si>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</si>
  <si>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</si>
  <si>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</si>
  <si>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</si>
  <si>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</si>
  <si>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</si>
  <si>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</si>
  <si>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</si>
  <si>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</si>
  <si>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</si>
  <si>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</si>
  <si>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</si>
  <si>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</si>
  <si>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</si>
  <si>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</si>
  <si>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</si>
  <si>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</si>
  <si>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</si>
  <si>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</si>
  <si>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</si>
  <si>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</si>
  <si>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</si>
  <si>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</si>
  <si>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</si>
  <si>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</si>
  <si>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</si>
  <si>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</si>
  <si>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</si>
  <si>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</si>
  <si>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</si>
  <si>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</si>
  <si>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</si>
  <si>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</si>
  <si>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</si>
  <si>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</si>
  <si>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</si>
  <si>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</si>
  <si>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</si>
  <si>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</si>
  <si>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</si>
  <si>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</si>
  <si>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</si>
  <si>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</si>
  <si>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</si>
  <si>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</si>
  <si>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</si>
  <si>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</si>
  <si>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</si>
  <si>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</si>
  <si>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</si>
  <si>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</si>
  <si>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</si>
  <si>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</si>
  <si>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</si>
  <si>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</si>
  <si>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</si>
  <si>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</si>
  <si>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</si>
  <si>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</si>
  <si>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</si>
  <si>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</si>
  <si>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</si>
  <si>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</si>
  <si>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</si>
  <si>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</si>
  <si>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</si>
  <si>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</si>
  <si>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</si>
  <si>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</si>
  <si>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</si>
  <si>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</si>
  <si>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</si>
  <si>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</si>
  <si>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</si>
  <si>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</si>
  <si>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</si>
  <si>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</si>
  <si>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</si>
  <si>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</si>
  <si>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</si>
  <si>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</si>
  <si>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</si>
  <si>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</si>
  <si>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</si>
  <si>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</si>
  <si>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</si>
  <si>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</si>
  <si>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</si>
  <si>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</si>
  <si>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</si>
  <si>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</si>
  <si>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</si>
  <si>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</si>
  <si>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</si>
  <si>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</si>
  <si>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</si>
  <si>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</si>
  <si>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</si>
  <si>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</si>
  <si>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</si>
  <si>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</si>
  <si>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</si>
  <si>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</si>
  <si>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</si>
  <si>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</si>
  <si>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</si>
  <si>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</si>
  <si>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</si>
  <si>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</si>
  <si>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</si>
  <si>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</si>
  <si>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</si>
  <si>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</si>
  <si>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</si>
  <si>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</si>
  <si>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</si>
  <si>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</si>
  <si>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</si>
  <si>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</si>
  <si>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</si>
  <si>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</si>
  <si>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</si>
  <si>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</si>
  <si>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</si>
  <si>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</si>
  <si>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</si>
  <si>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</si>
  <si>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</si>
  <si>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</si>
  <si>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</si>
  <si>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</si>
  <si>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</si>
  <si>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</si>
  <si>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</si>
  <si>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</si>
  <si>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</si>
  <si>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</si>
  <si>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</si>
  <si>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</si>
  <si>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</si>
  <si>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</si>
  <si>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</si>
  <si>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</si>
  <si>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</si>
  <si>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</si>
  <si>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</si>
  <si>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</si>
  <si>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</si>
  <si>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</si>
  <si>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</si>
  <si>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</si>
  <si>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</si>
  <si>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</si>
  <si>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</si>
  <si>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</si>
  <si>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</si>
  <si>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</si>
  <si>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</si>
  <si>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</si>
  <si>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</si>
  <si>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</si>
  <si>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</si>
  <si>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</si>
  <si>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</si>
  <si>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</si>
  <si>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</si>
  <si>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</si>
  <si>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</si>
  <si>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</si>
  <si>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</si>
  <si>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</si>
  <si>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</si>
  <si>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</si>
  <si>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</si>
  <si>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</si>
  <si>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</si>
  <si>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</si>
  <si>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</si>
  <si>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</si>
  <si>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</si>
  <si>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</si>
  <si>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</si>
  <si>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</si>
  <si>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</si>
  <si>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</si>
  <si>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</si>
  <si>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</si>
  <si>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</si>
  <si>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</si>
  <si>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</si>
  <si>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</si>
  <si>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</si>
  <si>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</si>
  <si>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</si>
  <si>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</si>
  <si>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</si>
  <si>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</si>
  <si>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</si>
  <si>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</si>
  <si>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</si>
  <si>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</si>
  <si>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</si>
  <si>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</si>
  <si>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</si>
  <si>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</si>
  <si>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</si>
  <si>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</si>
  <si>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</si>
  <si>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</si>
  <si>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</si>
  <si>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</si>
  <si>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</si>
  <si>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</si>
  <si>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</si>
  <si>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</si>
  <si>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</si>
  <si>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</si>
  <si>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</si>
  <si>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</si>
  <si>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</si>
  <si>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</si>
  <si>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</si>
  <si>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</si>
  <si>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</si>
  <si>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</si>
  <si>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</si>
  <si>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</si>
  <si>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</si>
  <si>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</si>
  <si>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</si>
  <si>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</si>
  <si>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</si>
  <si>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</si>
  <si>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</si>
  <si>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</si>
  <si>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</si>
  <si>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</si>
  <si>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</si>
  <si>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</si>
  <si>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</si>
  <si>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</si>
  <si>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</si>
  <si>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</si>
  <si>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</si>
  <si>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</si>
  <si>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</si>
  <si>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</si>
  <si>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</si>
  <si>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</si>
  <si>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</si>
  <si>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</si>
  <si>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</si>
  <si>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</si>
  <si>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</si>
  <si>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</si>
  <si>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</si>
  <si>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</si>
  <si>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</si>
  <si>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</si>
  <si>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</si>
  <si>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</si>
  <si>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</si>
  <si>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</si>
  <si>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</si>
  <si>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</si>
  <si>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</si>
  <si>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</si>
  <si>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</si>
  <si>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</si>
  <si>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</si>
  <si>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</si>
  <si>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</si>
  <si>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</si>
  <si>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</si>
  <si>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</si>
  <si>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</si>
  <si>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</si>
  <si>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</si>
  <si>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</si>
  <si>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</si>
  <si>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</si>
  <si>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</si>
  <si>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</si>
  <si>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</si>
  <si>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</si>
  <si>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</si>
  <si>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</si>
  <si>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</si>
  <si>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</si>
  <si>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</si>
  <si>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</si>
  <si>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</si>
  <si>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</si>
  <si>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</si>
  <si>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</si>
  <si>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</si>
  <si>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</si>
  <si>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</si>
  <si>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</si>
  <si>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</si>
  <si>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</si>
  <si>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</si>
  <si>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</si>
  <si>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</si>
  <si>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</si>
  <si>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</si>
  <si>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</si>
  <si>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</si>
  <si>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</si>
  <si>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</si>
  <si>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</si>
  <si>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</si>
  <si>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</si>
  <si>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</si>
  <si>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</si>
  <si>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</si>
  <si>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</si>
  <si>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</si>
  <si>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</si>
  <si>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</si>
  <si>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</si>
  <si>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</si>
  <si>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</si>
  <si>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</si>
  <si>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</si>
  <si>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</si>
  <si>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</si>
  <si>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</si>
  <si>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</si>
  <si>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</si>
  <si>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</si>
  <si>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</si>
  <si>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</si>
  <si>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</si>
  <si>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</si>
  <si>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</si>
  <si>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</si>
  <si>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</si>
  <si>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</si>
  <si>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</si>
  <si>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</si>
  <si>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</si>
  <si>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</si>
  <si>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</si>
  <si>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</si>
  <si>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</si>
  <si>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</si>
  <si>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</si>
  <si>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</si>
  <si>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</si>
  <si>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</si>
  <si>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</si>
  <si>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</si>
  <si>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</si>
  <si>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</si>
  <si>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</si>
  <si>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</si>
  <si>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</si>
  <si>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</si>
  <si>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</si>
  <si>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</si>
  <si>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</si>
  <si>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</si>
  <si>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</si>
  <si>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</si>
  <si>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</si>
  <si>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</si>
  <si>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</si>
  <si>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</si>
  <si>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</si>
  <si>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</si>
  <si>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</si>
  <si>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</si>
  <si>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</si>
  <si>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</si>
  <si>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</si>
  <si>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</si>
  <si>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</si>
  <si>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</si>
  <si>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</si>
  <si>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</si>
  <si>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</si>
  <si>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</si>
  <si>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</si>
  <si>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</si>
  <si>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</si>
  <si>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</si>
  <si>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</si>
  <si>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</si>
  <si>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</si>
  <si>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</si>
  <si>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</si>
  <si>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</si>
  <si>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</si>
  <si>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</si>
  <si>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</si>
  <si>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</si>
  <si>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</si>
  <si>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</si>
  <si>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</si>
  <si>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</si>
  <si>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</si>
  <si>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</si>
  <si>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</si>
  <si>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</si>
  <si>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</si>
  <si>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</si>
  <si>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</si>
  <si>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</si>
  <si>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</si>
  <si>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</si>
  <si>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</si>
  <si>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</si>
  <si>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</si>
  <si>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</si>
  <si>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</si>
  <si>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</si>
  <si>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</si>
  <si>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</si>
  <si>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</si>
  <si>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</si>
  <si>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</si>
  <si>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</si>
  <si>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</si>
  <si>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</si>
  <si>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</si>
  <si>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</si>
  <si>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</si>
  <si>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</si>
  <si>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</si>
  <si>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4.32</t>
  </si>
  <si>
    <t>▲ 1.33</t>
  </si>
  <si>
    <t>国民健康保険特別会計</t>
  </si>
  <si>
    <t>▲ 0.20</t>
  </si>
  <si>
    <t>▲ 0.83</t>
  </si>
  <si>
    <t>▲ 2.21</t>
  </si>
  <si>
    <t>▲ 3.76</t>
  </si>
  <si>
    <t>水道事業会計</t>
  </si>
  <si>
    <t>一般会計</t>
  </si>
  <si>
    <t>土地区画整理事業特別会計</t>
  </si>
  <si>
    <t>下水道事業特別会計</t>
  </si>
  <si>
    <t>農業集落排水事業特別会計</t>
  </si>
  <si>
    <t>後期高齢者医療特別会計</t>
  </si>
  <si>
    <t>育英会特別会計</t>
  </si>
  <si>
    <t>その他会計（赤字）</t>
  </si>
  <si>
    <t>その他会計（黒字）</t>
  </si>
  <si>
    <t>-</t>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</si>
  <si>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</si>
  <si>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</si>
  <si>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</si>
  <si>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</si>
  <si>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</si>
  <si>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</si>
  <si>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</si>
  <si>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</si>
  <si>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</si>
  <si>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</si>
  <si>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育英会特別会計</t>
    <phoneticPr fontId="5"/>
  </si>
  <si>
    <t>-</t>
    <phoneticPr fontId="2"/>
  </si>
  <si>
    <t>土地区画整理事業特別会計</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</si>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</sst>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81241</c:v>
                </c:pt>
                <c:pt idx="1">
                  <c:v>66150</c:v>
                </c:pt>
                <c:pt idx="2">
                  <c:v>46658</c:v>
                </c:pt>
                <c:pt idx="3">
                  <c:v>132977</c:v>
                </c:pt>
                <c:pt idx="4">
                  <c:v>118050</c:v>
                </c:pt>
              </c:numCache>
            </c:numRef>
          </c:val>
          <c:smooth val="0"/>
        </c:ser>
        <c:dLbls>
          <c:showLegendKey val="0"/>
          <c:showVal val="0"/>
          <c:showCatName val="0"/>
          <c:showSerName val="0"/>
          <c:showPercent val="0"/>
          <c:showBubbleSize val="0"/>
        </c:dLbls>
        <c:marker val="1"/>
        <c:smooth val="0"/>
        <c:axId val="231299248"/>
        <c:axId val="230251800"/>
      </c:lineChart>
      <c:catAx>
        <c:axId val="23129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51800"/>
        <c:crosses val="autoZero"/>
        <c:auto val="1"/>
        <c:lblAlgn val="ctr"/>
        <c:lblOffset val="100"/>
        <c:tickLblSkip val="1"/>
        <c:tickMarkSkip val="1"/>
        <c:noMultiLvlLbl val="0"/>
      </c:catAx>
      <c:valAx>
        <c:axId val="230251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29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5.19</c:v>
                </c:pt>
                <c:pt idx="1">
                  <c:v>7.1</c:v>
                </c:pt>
                <c:pt idx="2">
                  <c:v>2.7</c:v>
                </c:pt>
                <c:pt idx="3">
                  <c:v>5.73</c:v>
                </c:pt>
                <c:pt idx="4">
                  <c:v>4.32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8.56</c:v>
                </c:pt>
                <c:pt idx="1">
                  <c:v>10.86</c:v>
                </c:pt>
                <c:pt idx="2">
                  <c:v>14.62</c:v>
                </c:pt>
                <c:pt idx="3">
                  <c:v>15.81</c:v>
                </c:pt>
                <c:pt idx="4">
                  <c:v>18.62</c:v>
                </c:pt>
              </c:numCache>
            </c:numRef>
          </c:val>
        </c:ser>
        <c:dLbls>
          <c:showLegendKey val="0"/>
          <c:showVal val="0"/>
          <c:showCatName val="0"/>
          <c:showSerName val="0"/>
          <c:showPercent val="0"/>
          <c:showBubbleSize val="0"/>
        </c:dLbls>
        <c:gapWidth val="250"/>
        <c:overlap val="100"/>
        <c:axId val="279701048"/>
        <c:axId val="282541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2.95</c:v>
                </c:pt>
                <c:pt idx="1">
                  <c:v>2.0699999999999998</c:v>
                </c:pt>
                <c:pt idx="2">
                  <c:v>-4.32</c:v>
                </c:pt>
                <c:pt idx="3">
                  <c:v>3.09</c:v>
                </c:pt>
                <c:pt idx="4">
                  <c:v>-1.33</c:v>
                </c:pt>
              </c:numCache>
            </c:numRef>
          </c:val>
          <c:smooth val="0"/>
        </c:ser>
        <c:dLbls>
          <c:showLegendKey val="0"/>
          <c:showVal val="0"/>
          <c:showCatName val="0"/>
          <c:showSerName val="0"/>
          <c:showPercent val="0"/>
          <c:showBubbleSize val="0"/>
        </c:dLbls>
        <c:marker val="1"/>
        <c:smooth val="0"/>
        <c:axId val="279701048"/>
        <c:axId val="282541528"/>
      </c:lineChart>
      <c:catAx>
        <c:axId val="27970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541528"/>
        <c:crosses val="autoZero"/>
        <c:auto val="1"/>
        <c:lblAlgn val="ctr"/>
        <c:lblOffset val="100"/>
        <c:tickLblSkip val="1"/>
        <c:tickMarkSkip val="1"/>
        <c:noMultiLvlLbl val="0"/>
      </c:catAx>
      <c:valAx>
        <c:axId val="282541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70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0.3</c:v>
                </c:pt>
                <c:pt idx="4">
                  <c:v>#N/A</c:v>
                </c:pt>
                <c:pt idx="5">
                  <c:v>0.17</c:v>
                </c:pt>
                <c:pt idx="6">
                  <c:v>#N/A</c:v>
                </c:pt>
                <c:pt idx="7">
                  <c:v>0.11</c:v>
                </c:pt>
                <c:pt idx="8">
                  <c:v>#N/A</c:v>
                </c:pt>
                <c:pt idx="9">
                  <c:v>0.09</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0.01</c:v>
                </c:pt>
                <c:pt idx="4">
                  <c:v>#N/A</c:v>
                </c:pt>
                <c:pt idx="5">
                  <c:v>0.15</c:v>
                </c:pt>
                <c:pt idx="6">
                  <c:v>#N/A</c:v>
                </c:pt>
                <c:pt idx="7">
                  <c:v>0.01</c:v>
                </c:pt>
                <c:pt idx="8">
                  <c:v>#N/A</c:v>
                </c:pt>
                <c:pt idx="9">
                  <c:v>0.14000000000000001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5.03</c:v>
                </c:pt>
                <c:pt idx="2">
                  <c:v>#N/A</c:v>
                </c:pt>
                <c:pt idx="3">
                  <c:v>7.08</c:v>
                </c:pt>
                <c:pt idx="4">
                  <c:v>#N/A</c:v>
                </c:pt>
                <c:pt idx="5">
                  <c:v>2.68</c:v>
                </c:pt>
                <c:pt idx="6">
                  <c:v>#N/A</c:v>
                </c:pt>
                <c:pt idx="7">
                  <c:v>5.71</c:v>
                </c:pt>
                <c:pt idx="8">
                  <c:v>#N/A</c:v>
                </c:pt>
                <c:pt idx="9">
                  <c:v>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9.73</c:v>
                </c:pt>
                <c:pt idx="2">
                  <c:v>#N/A</c:v>
                </c:pt>
                <c:pt idx="3">
                  <c:v>10.52</c:v>
                </c:pt>
                <c:pt idx="4">
                  <c:v>#N/A</c:v>
                </c:pt>
                <c:pt idx="5">
                  <c:v>11.29</c:v>
                </c:pt>
                <c:pt idx="6">
                  <c:v>#N/A</c:v>
                </c:pt>
                <c:pt idx="7">
                  <c:v>12.19</c:v>
                </c:pt>
                <c:pt idx="8">
                  <c:v>#N/A</c:v>
                </c:pt>
                <c:pt idx="9">
                  <c:v>13.37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c:v>
                </c:pt>
                <c:pt idx="1">
                  <c:v>#N/A</c:v>
                </c:pt>
                <c:pt idx="2">
                  <c:v>#N/A</c:v>
                </c:pt>
                <c:pt idx="3">
                  <c:v>0.17</c:v>
                </c:pt>
                <c:pt idx="4">
                  <c:v>0.83</c:v>
                </c:pt>
                <c:pt idx="5">
                  <c:v>#N/A</c:v>
                </c:pt>
                <c:pt idx="6">
                  <c:v>2.21</c:v>
                </c:pt>
                <c:pt idx="7">
                  <c:v>#N/A</c:v>
                </c:pt>
                <c:pt idx="8">
                  <c:v>3.76</c:v>
                </c:pt>
                <c:pt idx="9">
                  <c:v>#N/A</c:v>
                </c:pt>
              </c:numCache>
            </c:numRef>
          </c:val>
        </c:ser>
        <c:dLbls>
          <c:showLegendKey val="0"/>
          <c:showVal val="0"/>
          <c:showCatName val="0"/>
          <c:showSerName val="0"/>
          <c:showPercent val="0"/>
          <c:showBubbleSize val="0"/>
        </c:dLbls>
        <c:gapWidth val="150"/>
        <c:overlap val="100"/>
        <c:axId val="233203672"/>
        <c:axId val="280017624"/>
      </c:barChart>
      <c:catAx>
        <c:axId val="23320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017624"/>
        <c:crosses val="autoZero"/>
        <c:auto val="1"/>
        <c:lblAlgn val="ctr"/>
        <c:lblOffset val="100"/>
        <c:tickLblSkip val="1"/>
        <c:tickMarkSkip val="1"/>
        <c:noMultiLvlLbl val="0"/>
      </c:catAx>
      <c:valAx>
        <c:axId val="280017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03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1180</c:v>
                </c:pt>
                <c:pt idx="5">
                  <c:v>1258</c:v>
                </c:pt>
                <c:pt idx="8">
                  <c:v>1189</c:v>
                </c:pt>
                <c:pt idx="11">
                  <c:v>1192</c:v>
                </c:pt>
                <c:pt idx="14">
                  <c:v>1219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48</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402</c:v>
                </c:pt>
                <c:pt idx="3">
                  <c:v>404</c:v>
                </c:pt>
                <c:pt idx="6">
                  <c:v>160</c:v>
                </c:pt>
                <c:pt idx="9">
                  <c:v>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161</c:v>
                </c:pt>
                <c:pt idx="3">
                  <c:v>217</c:v>
                </c:pt>
                <c:pt idx="6">
                  <c:v>219</c:v>
                </c:pt>
                <c:pt idx="9">
                  <c:v>227</c:v>
                </c:pt>
                <c:pt idx="12">
                  <c:v>222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1738</c:v>
                </c:pt>
                <c:pt idx="3">
                  <c:v>1799</c:v>
                </c:pt>
                <c:pt idx="6">
                  <c:v>1811</c:v>
                </c:pt>
                <c:pt idx="9">
                  <c:v>1826</c:v>
                </c:pt>
                <c:pt idx="12">
                  <c:v>1791</c:v>
                </c:pt>
              </c:numCache>
            </c:numRef>
          </c:val>
        </c:ser>
        <c:dLbls>
          <c:showLegendKey val="0"/>
          <c:showVal val="0"/>
          <c:showCatName val="0"/>
          <c:showSerName val="0"/>
          <c:showPercent val="0"/>
          <c:showBubbleSize val="0"/>
        </c:dLbls>
        <c:gapWidth val="100"/>
        <c:overlap val="100"/>
        <c:axId val="284207104"/>
        <c:axId val="28367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1170</c:v>
                </c:pt>
                <c:pt idx="2">
                  <c:v>#N/A</c:v>
                </c:pt>
                <c:pt idx="3">
                  <c:v>#N/A</c:v>
                </c:pt>
                <c:pt idx="4">
                  <c:v>1210</c:v>
                </c:pt>
                <c:pt idx="5">
                  <c:v>#N/A</c:v>
                </c:pt>
                <c:pt idx="6">
                  <c:v>#N/A</c:v>
                </c:pt>
                <c:pt idx="7">
                  <c:v>1001</c:v>
                </c:pt>
                <c:pt idx="8">
                  <c:v>#N/A</c:v>
                </c:pt>
                <c:pt idx="9">
                  <c:v>#N/A</c:v>
                </c:pt>
                <c:pt idx="10">
                  <c:v>871</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284207104"/>
        <c:axId val="283674720"/>
      </c:lineChart>
      <c:catAx>
        <c:axId val="2842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674720"/>
        <c:crosses val="autoZero"/>
        <c:auto val="1"/>
        <c:lblAlgn val="ctr"/>
        <c:lblOffset val="100"/>
        <c:tickLblSkip val="1"/>
        <c:tickMarkSkip val="1"/>
        <c:noMultiLvlLbl val="0"/>
      </c:catAx>
      <c:valAx>
        <c:axId val="28367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2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12480</c:v>
                </c:pt>
                <c:pt idx="5">
                  <c:v>12597</c:v>
                </c:pt>
                <c:pt idx="8">
                  <c:v>12825</c:v>
                </c:pt>
                <c:pt idx="11">
                  <c:v>13143</c:v>
                </c:pt>
                <c:pt idx="14">
                  <c:v>13536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3227</c:v>
                </c:pt>
                <c:pt idx="5">
                  <c:v>3235</c:v>
                </c:pt>
                <c:pt idx="8">
                  <c:v>3178</c:v>
                </c:pt>
                <c:pt idx="11">
                  <c:v>3072</c:v>
                </c:pt>
                <c:pt idx="14">
                  <c:v>2933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2815</c:v>
                </c:pt>
                <c:pt idx="5">
                  <c:v>3225</c:v>
                </c:pt>
                <c:pt idx="8">
                  <c:v>3608</c:v>
                </c:pt>
                <c:pt idx="11">
                  <c:v>3734</c:v>
                </c:pt>
                <c:pt idx="14">
                  <c:v>4208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2040</c:v>
                </c:pt>
                <c:pt idx="3">
                  <c:v>1968</c:v>
                </c:pt>
                <c:pt idx="6">
                  <c:v>1854</c:v>
                </c:pt>
                <c:pt idx="9">
                  <c:v>1670</c:v>
                </c:pt>
                <c:pt idx="12">
                  <c:v>1138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872</c:v>
                </c:pt>
                <c:pt idx="3">
                  <c:v>621</c:v>
                </c:pt>
                <c:pt idx="6">
                  <c:v>553</c:v>
                </c:pt>
                <c:pt idx="9">
                  <c:v>779</c:v>
                </c:pt>
                <c:pt idx="12">
                  <c:v>911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2100</c:v>
                </c:pt>
                <c:pt idx="3">
                  <c:v>2542</c:v>
                </c:pt>
                <c:pt idx="6">
                  <c:v>2980</c:v>
                </c:pt>
                <c:pt idx="9">
                  <c:v>3138</c:v>
                </c:pt>
                <c:pt idx="12">
                  <c:v>2790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2648</c:v>
                </c:pt>
                <c:pt idx="3">
                  <c:v>2600</c:v>
                </c:pt>
                <c:pt idx="6">
                  <c:v>3270</c:v>
                </c:pt>
                <c:pt idx="9">
                  <c:v>670</c:v>
                </c:pt>
                <c:pt idx="12">
                  <c:v>172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18074</c:v>
                </c:pt>
                <c:pt idx="3">
                  <c:v>18682</c:v>
                </c:pt>
                <c:pt idx="6">
                  <c:v>18381</c:v>
                </c:pt>
                <c:pt idx="9">
                  <c:v>20790</c:v>
                </c:pt>
                <c:pt idx="12">
                  <c:v>22224</c:v>
                </c:pt>
              </c:numCache>
            </c:numRef>
          </c:val>
        </c:ser>
        <c:dLbls>
          <c:showLegendKey val="0"/>
          <c:showVal val="0"/>
          <c:showCatName val="0"/>
          <c:showSerName val="0"/>
          <c:showPercent val="0"/>
          <c:showBubbleSize val="0"/>
        </c:dLbls>
        <c:gapWidth val="100"/>
        <c:overlap val="100"/>
        <c:axId val="284257304"/>
        <c:axId val="28422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7214</c:v>
                </c:pt>
                <c:pt idx="2">
                  <c:v>#N/A</c:v>
                </c:pt>
                <c:pt idx="3">
                  <c:v>#N/A</c:v>
                </c:pt>
                <c:pt idx="4">
                  <c:v>7357</c:v>
                </c:pt>
                <c:pt idx="5">
                  <c:v>#N/A</c:v>
                </c:pt>
                <c:pt idx="6">
                  <c:v>#N/A</c:v>
                </c:pt>
                <c:pt idx="7">
                  <c:v>7426</c:v>
                </c:pt>
                <c:pt idx="8">
                  <c:v>#N/A</c:v>
                </c:pt>
                <c:pt idx="9">
                  <c:v>#N/A</c:v>
                </c:pt>
                <c:pt idx="10">
                  <c:v>7098</c:v>
                </c:pt>
                <c:pt idx="11">
                  <c:v>#N/A</c:v>
                </c:pt>
                <c:pt idx="12">
                  <c:v>#N/A</c:v>
                </c:pt>
                <c:pt idx="13">
                  <c:v>6558</c:v>
                </c:pt>
                <c:pt idx="14">
                  <c:v>#N/A</c:v>
                </c:pt>
              </c:numCache>
            </c:numRef>
          </c:val>
          <c:smooth val="0"/>
        </c:ser>
        <c:dLbls>
          <c:showLegendKey val="0"/>
          <c:showVal val="0"/>
          <c:showCatName val="0"/>
          <c:showSerName val="0"/>
          <c:showPercent val="0"/>
          <c:showBubbleSize val="0"/>
        </c:dLbls>
        <c:marker val="1"/>
        <c:smooth val="0"/>
        <c:axId val="284257304"/>
        <c:axId val="284228624"/>
      </c:lineChart>
      <c:catAx>
        <c:axId val="28425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228624"/>
        <c:crosses val="autoZero"/>
        <c:auto val="1"/>
        <c:lblAlgn val="ctr"/>
        <c:lblOffset val="100"/>
        <c:tickLblSkip val="1"/>
        <c:tickMarkSkip val="1"/>
        <c:noMultiLvlLbl val="0"/>
      </c:catAx>
      <c:valAx>
        <c:axId val="28422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25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61,658
61,492
19.60
25,519,324
24,767,725
447,918
10,364,950
22,220,296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22</a:t>
          </a:r>
          <a:r>
            <a:rPr kumimoji="1" lang="ja-JP" altLang="en-US" sz="1300" baseline="0">
              <a:latin typeface="ＭＳ Ｐゴシック"/>
            </a:rPr>
            <a:t>年度の</a:t>
          </a:r>
          <a:r>
            <a:rPr kumimoji="1" lang="en-US" altLang="ja-JP" sz="1300" baseline="0">
              <a:latin typeface="ＭＳ Ｐゴシック"/>
            </a:rPr>
            <a:t>0.52</a:t>
          </a:r>
          <a:r>
            <a:rPr kumimoji="1" lang="ja-JP" altLang="en-US" sz="1300" baseline="0">
              <a:latin typeface="ＭＳ Ｐゴシック"/>
            </a:rPr>
            <a:t>から平成</a:t>
          </a:r>
          <a:r>
            <a:rPr kumimoji="1" lang="en-US" altLang="ja-JP" sz="1300" baseline="0">
              <a:latin typeface="ＭＳ Ｐゴシック"/>
            </a:rPr>
            <a:t>26</a:t>
          </a:r>
          <a:r>
            <a:rPr kumimoji="1" lang="ja-JP" altLang="en-US" sz="1300" baseline="0">
              <a:latin typeface="ＭＳ Ｐゴシック"/>
            </a:rPr>
            <a:t>年度は</a:t>
          </a:r>
          <a:r>
            <a:rPr kumimoji="1" lang="en-US" altLang="ja-JP" sz="1300" baseline="0">
              <a:latin typeface="ＭＳ Ｐゴシック"/>
            </a:rPr>
            <a:t>0.56</a:t>
          </a:r>
          <a:r>
            <a:rPr kumimoji="1" lang="ja-JP" altLang="en-US" sz="1300" baseline="0">
              <a:latin typeface="ＭＳ Ｐゴシック"/>
            </a:rPr>
            <a:t>となり、概ね安定的な増加傾向にある。</a:t>
          </a:r>
          <a:endParaRPr kumimoji="1" lang="en-US" altLang="ja-JP" sz="1300" baseline="0">
            <a:latin typeface="ＭＳ Ｐゴシック"/>
          </a:endParaRPr>
        </a:p>
        <a:p>
          <a:r>
            <a:rPr kumimoji="1" lang="ja-JP" altLang="en-US" sz="1300" baseline="0">
              <a:latin typeface="ＭＳ Ｐゴシック"/>
            </a:rPr>
            <a:t>　これは、堅調な人口増加や宅地開発等による市民税及び固定資産税の課税客体の増によるものである。しかし、類似団体平均を</a:t>
          </a:r>
          <a:r>
            <a:rPr kumimoji="1" lang="en-US" altLang="ja-JP" sz="1300" baseline="0">
              <a:latin typeface="ＭＳ Ｐゴシック"/>
            </a:rPr>
            <a:t>0.07</a:t>
          </a:r>
          <a:r>
            <a:rPr kumimoji="1" lang="ja-JP" altLang="en-US" sz="1300" baseline="0">
              <a:latin typeface="ＭＳ Ｐゴシック"/>
            </a:rPr>
            <a:t>ポイント下回っていることから、今後も更なる課税客体の把握に取り組み、財政基盤の強化に努めていく。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69" name="直線コネクタ 68"/>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77107</xdr:rowOff>
    </xdr:to>
    <xdr:cxnSp macro="">
      <xdr:nvCxnSpPr>
        <xdr:cNvPr id="75" name="直線コネクタ 74"/>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4" name="円/楕円 93"/>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5" name="テキスト ボックス 94"/>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「経常収支比率」は、分母である経常一般財源等の市税の増加が影響したものの、分子である経常経費充当一般財等源のうち、扶助費及び物件費の増が影響したこと等に伴い、</a:t>
          </a:r>
          <a:r>
            <a:rPr kumimoji="1" lang="en-US" altLang="ja-JP" sz="1300">
              <a:latin typeface="ＭＳ Ｐゴシック"/>
            </a:rPr>
            <a:t>88.7</a:t>
          </a:r>
          <a:r>
            <a:rPr kumimoji="1" lang="ja-JP" altLang="en-US" sz="1300">
              <a:latin typeface="ＭＳ Ｐゴシック"/>
            </a:rPr>
            <a:t>％から</a:t>
          </a:r>
          <a:r>
            <a:rPr kumimoji="1" lang="en-US" altLang="ja-JP" sz="1300">
              <a:latin typeface="ＭＳ Ｐゴシック"/>
            </a:rPr>
            <a:t>89.9</a:t>
          </a:r>
          <a:r>
            <a:rPr kumimoji="1" lang="ja-JP" altLang="en-US" sz="1300">
              <a:latin typeface="ＭＳ Ｐゴシック"/>
            </a:rPr>
            <a:t>％へ</a:t>
          </a:r>
          <a:r>
            <a:rPr kumimoji="1" lang="en-US" altLang="ja-JP" sz="1300">
              <a:latin typeface="ＭＳ Ｐゴシック"/>
            </a:rPr>
            <a:t>1.2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90424</xdr:rowOff>
    </xdr:to>
    <xdr:cxnSp macro="">
      <xdr:nvCxnSpPr>
        <xdr:cNvPr id="130" name="直線コネクタ 129"/>
        <xdr:cNvCxnSpPr/>
      </xdr:nvCxnSpPr>
      <xdr:spPr>
        <a:xfrm>
          <a:off x="4114800" y="1049096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32512</xdr:rowOff>
    </xdr:to>
    <xdr:cxnSp macro="">
      <xdr:nvCxnSpPr>
        <xdr:cNvPr id="133" name="直線コネクタ 132"/>
        <xdr:cNvCxnSpPr/>
      </xdr:nvCxnSpPr>
      <xdr:spPr>
        <a:xfrm>
          <a:off x="3225800" y="104668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61</xdr:row>
      <xdr:rowOff>8382</xdr:rowOff>
    </xdr:to>
    <xdr:cxnSp macro="">
      <xdr:nvCxnSpPr>
        <xdr:cNvPr id="136" name="直線コネクタ 135"/>
        <xdr:cNvCxnSpPr/>
      </xdr:nvCxnSpPr>
      <xdr:spPr>
        <a:xfrm>
          <a:off x="2336800" y="103606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73660</xdr:rowOff>
    </xdr:to>
    <xdr:cxnSp macro="">
      <xdr:nvCxnSpPr>
        <xdr:cNvPr id="139" name="直線コネクタ 138"/>
        <xdr:cNvCxnSpPr/>
      </xdr:nvCxnSpPr>
      <xdr:spPr>
        <a:xfrm>
          <a:off x="1447800" y="1028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1" name="円/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3" name="円/楕円 152"/>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4" name="テキスト ボックス 153"/>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5" name="円/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7" name="円/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集中改革プラン等に基づき、人件費等の縮減を図ることで、類似団体平均を大きく下回る</a:t>
          </a:r>
          <a:r>
            <a:rPr kumimoji="1" lang="en-US" altLang="ja-JP" sz="1300">
              <a:latin typeface="ＭＳ Ｐゴシック"/>
            </a:rPr>
            <a:t>88,818</a:t>
          </a:r>
          <a:r>
            <a:rPr kumimoji="1" lang="ja-JP" altLang="en-US" sz="1300">
              <a:latin typeface="ＭＳ Ｐゴシック"/>
            </a:rPr>
            <a:t>円となり、類似団体中</a:t>
          </a:r>
          <a:r>
            <a:rPr kumimoji="1" lang="en-US" altLang="ja-JP" sz="1300">
              <a:latin typeface="ＭＳ Ｐゴシック"/>
            </a:rPr>
            <a:t>23</a:t>
          </a:r>
          <a:r>
            <a:rPr kumimoji="1" lang="ja-JP" altLang="en-US" sz="1300">
              <a:latin typeface="ＭＳ Ｐゴシック"/>
            </a:rPr>
            <a:t>番目に低い水準にある。今後も、給与・定員管理等の適正化及び各施設の維持管理費等の縮減を推進し、現水準の維持に努めていく。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78511</xdr:rowOff>
    </xdr:from>
    <xdr:to>
      <xdr:col>7</xdr:col>
      <xdr:colOff>152400</xdr:colOff>
      <xdr:row>81</xdr:row>
      <xdr:rowOff>91815</xdr:rowOff>
    </xdr:to>
    <xdr:cxnSp macro="">
      <xdr:nvCxnSpPr>
        <xdr:cNvPr id="192" name="直線コネクタ 191"/>
        <xdr:cNvCxnSpPr/>
      </xdr:nvCxnSpPr>
      <xdr:spPr>
        <a:xfrm>
          <a:off x="4114800" y="13965961"/>
          <a:ext cx="8382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78268</xdr:rowOff>
    </xdr:from>
    <xdr:to>
      <xdr:col>6</xdr:col>
      <xdr:colOff>0</xdr:colOff>
      <xdr:row>81</xdr:row>
      <xdr:rowOff>78511</xdr:rowOff>
    </xdr:to>
    <xdr:cxnSp macro="">
      <xdr:nvCxnSpPr>
        <xdr:cNvPr id="195" name="直線コネクタ 194"/>
        <xdr:cNvCxnSpPr/>
      </xdr:nvCxnSpPr>
      <xdr:spPr>
        <a:xfrm>
          <a:off x="3225800" y="13965718"/>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78268</xdr:rowOff>
    </xdr:from>
    <xdr:to>
      <xdr:col>4</xdr:col>
      <xdr:colOff>482600</xdr:colOff>
      <xdr:row>81</xdr:row>
      <xdr:rowOff>79493</xdr:rowOff>
    </xdr:to>
    <xdr:cxnSp macro="">
      <xdr:nvCxnSpPr>
        <xdr:cNvPr id="198" name="直線コネクタ 197"/>
        <xdr:cNvCxnSpPr/>
      </xdr:nvCxnSpPr>
      <xdr:spPr>
        <a:xfrm flipV="1">
          <a:off x="2336800" y="1396571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73335</xdr:rowOff>
    </xdr:from>
    <xdr:to>
      <xdr:col>3</xdr:col>
      <xdr:colOff>279400</xdr:colOff>
      <xdr:row>81</xdr:row>
      <xdr:rowOff>79493</xdr:rowOff>
    </xdr:to>
    <xdr:cxnSp macro="">
      <xdr:nvCxnSpPr>
        <xdr:cNvPr id="201" name="直線コネクタ 200"/>
        <xdr:cNvCxnSpPr/>
      </xdr:nvCxnSpPr>
      <xdr:spPr>
        <a:xfrm>
          <a:off x="1447800" y="13960785"/>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41015</xdr:rowOff>
    </xdr:from>
    <xdr:to>
      <xdr:col>7</xdr:col>
      <xdr:colOff>203200</xdr:colOff>
      <xdr:row>81</xdr:row>
      <xdr:rowOff>142615</xdr:rowOff>
    </xdr:to>
    <xdr:sp macro="" textlink="">
      <xdr:nvSpPr>
        <xdr:cNvPr id="211" name="円/楕円 210"/>
        <xdr:cNvSpPr/>
      </xdr:nvSpPr>
      <xdr:spPr>
        <a:xfrm>
          <a:off x="4902200" y="13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133742</xdr:rowOff>
    </xdr:from>
    <xdr:ext cx="762000" cy="259045"/>
    <xdr:sp macro="" textlink="">
      <xdr:nvSpPr>
        <xdr:cNvPr id="212" name="人件費・物件費等の状況該当値テキスト"/>
        <xdr:cNvSpPr txBox="1"/>
      </xdr:nvSpPr>
      <xdr:spPr>
        <a:xfrm>
          <a:off x="5041900" y="138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27711</xdr:rowOff>
    </xdr:from>
    <xdr:to>
      <xdr:col>6</xdr:col>
      <xdr:colOff>50800</xdr:colOff>
      <xdr:row>81</xdr:row>
      <xdr:rowOff>129311</xdr:rowOff>
    </xdr:to>
    <xdr:sp macro="" textlink="">
      <xdr:nvSpPr>
        <xdr:cNvPr id="213" name="円/楕円 212"/>
        <xdr:cNvSpPr/>
      </xdr:nvSpPr>
      <xdr:spPr>
        <a:xfrm>
          <a:off x="4064000" y="139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139488</xdr:rowOff>
    </xdr:from>
    <xdr:ext cx="736600" cy="259045"/>
    <xdr:sp macro="" textlink="">
      <xdr:nvSpPr>
        <xdr:cNvPr id="214" name="テキスト ボックス 213"/>
        <xdr:cNvSpPr txBox="1"/>
      </xdr:nvSpPr>
      <xdr:spPr>
        <a:xfrm>
          <a:off x="3733800" y="1368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27468</xdr:rowOff>
    </xdr:from>
    <xdr:to>
      <xdr:col>4</xdr:col>
      <xdr:colOff>533400</xdr:colOff>
      <xdr:row>81</xdr:row>
      <xdr:rowOff>129068</xdr:rowOff>
    </xdr:to>
    <xdr:sp macro="" textlink="">
      <xdr:nvSpPr>
        <xdr:cNvPr id="215" name="円/楕円 214"/>
        <xdr:cNvSpPr/>
      </xdr:nvSpPr>
      <xdr:spPr>
        <a:xfrm>
          <a:off x="3175000" y="139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139245</xdr:rowOff>
    </xdr:from>
    <xdr:ext cx="762000" cy="259045"/>
    <xdr:sp macro="" textlink="">
      <xdr:nvSpPr>
        <xdr:cNvPr id="216" name="テキスト ボックス 215"/>
        <xdr:cNvSpPr txBox="1"/>
      </xdr:nvSpPr>
      <xdr:spPr>
        <a:xfrm>
          <a:off x="2844800" y="1368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28693</xdr:rowOff>
    </xdr:from>
    <xdr:to>
      <xdr:col>3</xdr:col>
      <xdr:colOff>330200</xdr:colOff>
      <xdr:row>81</xdr:row>
      <xdr:rowOff>130293</xdr:rowOff>
    </xdr:to>
    <xdr:sp macro="" textlink="">
      <xdr:nvSpPr>
        <xdr:cNvPr id="217" name="円/楕円 216"/>
        <xdr:cNvSpPr/>
      </xdr:nvSpPr>
      <xdr:spPr>
        <a:xfrm>
          <a:off x="2286000" y="139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140470</xdr:rowOff>
    </xdr:from>
    <xdr:ext cx="762000" cy="259045"/>
    <xdr:sp macro="" textlink="">
      <xdr:nvSpPr>
        <xdr:cNvPr id="218" name="テキスト ボックス 217"/>
        <xdr:cNvSpPr txBox="1"/>
      </xdr:nvSpPr>
      <xdr:spPr>
        <a:xfrm>
          <a:off x="1955800" y="136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22535</xdr:rowOff>
    </xdr:from>
    <xdr:to>
      <xdr:col>2</xdr:col>
      <xdr:colOff>127000</xdr:colOff>
      <xdr:row>81</xdr:row>
      <xdr:rowOff>124135</xdr:rowOff>
    </xdr:to>
    <xdr:sp macro="" textlink="">
      <xdr:nvSpPr>
        <xdr:cNvPr id="219" name="円/楕円 218"/>
        <xdr:cNvSpPr/>
      </xdr:nvSpPr>
      <xdr:spPr>
        <a:xfrm>
          <a:off x="1397000" y="139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134312</xdr:rowOff>
    </xdr:from>
    <xdr:ext cx="762000" cy="259045"/>
    <xdr:sp macro="" textlink="">
      <xdr:nvSpPr>
        <xdr:cNvPr id="220" name="テキスト ボックス 219"/>
        <xdr:cNvSpPr txBox="1"/>
      </xdr:nvSpPr>
      <xdr:spPr>
        <a:xfrm>
          <a:off x="1066800" y="1367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ポイントの増となっているが、給与制度の運用及び給与水準の適正化を図ることで、類似団体平均を</a:t>
          </a:r>
          <a:r>
            <a:rPr kumimoji="1" lang="en-US" altLang="ja-JP" sz="1300">
              <a:latin typeface="ＭＳ Ｐゴシック"/>
            </a:rPr>
            <a:t>0.5</a:t>
          </a:r>
          <a:r>
            <a:rPr kumimoji="1" lang="ja-JP" altLang="en-US" sz="1300">
              <a:latin typeface="ＭＳ Ｐゴシック"/>
            </a:rPr>
            <a:t>ポイント下回る</a:t>
          </a:r>
          <a:r>
            <a:rPr kumimoji="1" lang="en-US" altLang="ja-JP" sz="1300">
              <a:latin typeface="ＭＳ Ｐゴシック"/>
            </a:rPr>
            <a:t>97.6</a:t>
          </a:r>
          <a:r>
            <a:rPr kumimoji="1" lang="ja-JP" altLang="en-US" sz="1300">
              <a:latin typeface="ＭＳ Ｐゴシック"/>
            </a:rPr>
            <a:t>となった。今後も、より一層の給与水準の適正管理に努めていく。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69427</xdr:rowOff>
    </xdr:to>
    <xdr:cxnSp macro="">
      <xdr:nvCxnSpPr>
        <xdr:cNvPr id="254" name="直線コネクタ 253"/>
        <xdr:cNvCxnSpPr/>
      </xdr:nvCxnSpPr>
      <xdr:spPr>
        <a:xfrm>
          <a:off x="16179800" y="147658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90</xdr:row>
      <xdr:rowOff>11007</xdr:rowOff>
    </xdr:to>
    <xdr:cxnSp macro="">
      <xdr:nvCxnSpPr>
        <xdr:cNvPr id="257" name="直線コネクタ 256"/>
        <xdr:cNvCxnSpPr/>
      </xdr:nvCxnSpPr>
      <xdr:spPr>
        <a:xfrm flipV="1">
          <a:off x="15290800" y="1476586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166370</xdr:rowOff>
    </xdr:from>
    <xdr:to>
      <xdr:col>22</xdr:col>
      <xdr:colOff>203200</xdr:colOff>
      <xdr:row>90</xdr:row>
      <xdr:rowOff>11007</xdr:rowOff>
    </xdr:to>
    <xdr:cxnSp macro="">
      <xdr:nvCxnSpPr>
        <xdr:cNvPr id="260" name="直線コネクタ 259"/>
        <xdr:cNvCxnSpPr/>
      </xdr:nvCxnSpPr>
      <xdr:spPr>
        <a:xfrm>
          <a:off x="14401800" y="154254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166370</xdr:rowOff>
    </xdr:to>
    <xdr:cxnSp macro="">
      <xdr:nvCxnSpPr>
        <xdr:cNvPr id="263" name="直線コネクタ 262"/>
        <xdr:cNvCxnSpPr/>
      </xdr:nvCxnSpPr>
      <xdr:spPr>
        <a:xfrm>
          <a:off x="13512800" y="1476586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3" name="円/楕円 272"/>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4"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6" name="テキスト ボックス 27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77" name="円/楕円 276"/>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71984</xdr:rowOff>
    </xdr:from>
    <xdr:ext cx="762000" cy="259045"/>
    <xdr:sp macro="" textlink="">
      <xdr:nvSpPr>
        <xdr:cNvPr id="278" name="テキスト ボックス 277"/>
        <xdr:cNvSpPr txBox="1"/>
      </xdr:nvSpPr>
      <xdr:spPr>
        <a:xfrm>
          <a:off x="14909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55897</xdr:rowOff>
    </xdr:from>
    <xdr:ext cx="762000" cy="259045"/>
    <xdr:sp macro="" textlink="">
      <xdr:nvSpPr>
        <xdr:cNvPr id="280" name="テキスト ボックス 279"/>
        <xdr:cNvSpPr txBox="1"/>
      </xdr:nvSpPr>
      <xdr:spPr>
        <a:xfrm>
          <a:off x="14020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1" name="円/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2" name="テキスト ボックス 28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事務事業を考慮した職員数の見直し等により、昨年より</a:t>
          </a:r>
          <a:r>
            <a:rPr kumimoji="1" lang="en-US" altLang="ja-JP" sz="1300">
              <a:latin typeface="ＭＳ Ｐゴシック"/>
            </a:rPr>
            <a:t>0.14</a:t>
          </a:r>
          <a:r>
            <a:rPr kumimoji="1" lang="ja-JP" altLang="en-US" sz="1300">
              <a:latin typeface="ＭＳ Ｐゴシック"/>
            </a:rPr>
            <a:t>ポイント増加した。しかしながら、類似団体との比較では、平均値を</a:t>
          </a:r>
          <a:r>
            <a:rPr kumimoji="1" lang="en-US" altLang="ja-JP" sz="1300">
              <a:latin typeface="ＭＳ Ｐゴシック"/>
            </a:rPr>
            <a:t>1.26</a:t>
          </a:r>
          <a:r>
            <a:rPr kumimoji="1" lang="ja-JP" altLang="en-US" sz="1300">
              <a:latin typeface="ＭＳ Ｐゴシック"/>
            </a:rPr>
            <a:t>人下回る</a:t>
          </a:r>
          <a:r>
            <a:rPr kumimoji="1" lang="en-US" altLang="ja-JP" sz="1300">
              <a:latin typeface="ＭＳ Ｐゴシック"/>
            </a:rPr>
            <a:t>5.87</a:t>
          </a:r>
          <a:r>
            <a:rPr kumimoji="1" lang="ja-JP" altLang="en-US" sz="1300">
              <a:latin typeface="ＭＳ Ｐゴシック"/>
            </a:rPr>
            <a:t>人となっている。今後も行政需要に応じた事務事業の見直し及び効率化を図り市民サービスの更なる向上を目指すとともに、職員の精神的負担軽減も考慮の上、適正な定員管理に努めていく。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147441</xdr:rowOff>
    </xdr:to>
    <xdr:cxnSp macro="">
      <xdr:nvCxnSpPr>
        <xdr:cNvPr id="319" name="直線コネクタ 318"/>
        <xdr:cNvCxnSpPr/>
      </xdr:nvCxnSpPr>
      <xdr:spPr>
        <a:xfrm>
          <a:off x="16179800" y="1024690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130205</xdr:rowOff>
    </xdr:from>
    <xdr:to>
      <xdr:col>23</xdr:col>
      <xdr:colOff>406400</xdr:colOff>
      <xdr:row>59</xdr:row>
      <xdr:rowOff>131354</xdr:rowOff>
    </xdr:to>
    <xdr:cxnSp macro="">
      <xdr:nvCxnSpPr>
        <xdr:cNvPr id="322" name="直線コネクタ 321"/>
        <xdr:cNvCxnSpPr/>
      </xdr:nvCxnSpPr>
      <xdr:spPr>
        <a:xfrm>
          <a:off x="15290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130205</xdr:rowOff>
    </xdr:to>
    <xdr:cxnSp macro="">
      <xdr:nvCxnSpPr>
        <xdr:cNvPr id="325" name="直線コネクタ 324"/>
        <xdr:cNvCxnSpPr/>
      </xdr:nvCxnSpPr>
      <xdr:spPr>
        <a:xfrm>
          <a:off x="14401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131354</xdr:rowOff>
    </xdr:to>
    <xdr:cxnSp macro="">
      <xdr:nvCxnSpPr>
        <xdr:cNvPr id="328" name="直線コネクタ 327"/>
        <xdr:cNvCxnSpPr/>
      </xdr:nvCxnSpPr>
      <xdr:spPr>
        <a:xfrm flipV="1">
          <a:off x="13512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38" name="円/楕円 337"/>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113168</xdr:rowOff>
    </xdr:from>
    <xdr:ext cx="762000" cy="259045"/>
    <xdr:sp macro="" textlink="">
      <xdr:nvSpPr>
        <xdr:cNvPr id="339" name="定員管理の状況該当値テキスト"/>
        <xdr:cNvSpPr txBox="1"/>
      </xdr:nvSpPr>
      <xdr:spPr>
        <a:xfrm>
          <a:off x="17106900" y="10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0" name="円/楕円 339"/>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1" name="テキスト ボックス 340"/>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2" name="円/楕円 341"/>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3" name="テキスト ボックス 342"/>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77107</xdr:rowOff>
    </xdr:from>
    <xdr:to>
      <xdr:col>21</xdr:col>
      <xdr:colOff>50800</xdr:colOff>
      <xdr:row>60</xdr:row>
      <xdr:rowOff>7257</xdr:rowOff>
    </xdr:to>
    <xdr:sp macro="" textlink="">
      <xdr:nvSpPr>
        <xdr:cNvPr id="344" name="円/楕円 343"/>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17434</xdr:rowOff>
    </xdr:from>
    <xdr:ext cx="762000" cy="259045"/>
    <xdr:sp macro="" textlink="">
      <xdr:nvSpPr>
        <xdr:cNvPr id="345" name="テキスト ボックス 344"/>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80554</xdr:rowOff>
    </xdr:from>
    <xdr:to>
      <xdr:col>19</xdr:col>
      <xdr:colOff>533400</xdr:colOff>
      <xdr:row>60</xdr:row>
      <xdr:rowOff>10704</xdr:rowOff>
    </xdr:to>
    <xdr:sp macro="" textlink="">
      <xdr:nvSpPr>
        <xdr:cNvPr id="346" name="円/楕円 345"/>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20881</xdr:rowOff>
    </xdr:from>
    <xdr:ext cx="762000" cy="259045"/>
    <xdr:sp macro="" textlink="">
      <xdr:nvSpPr>
        <xdr:cNvPr id="347" name="テキスト ボックス 346"/>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学校施設建設事業、住宅地区改良事業等に伴う元利償還金や糸・豊清掃施設組合への負担金等により、類似団体内平均値を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前年度比マイナス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となるが、今後老朽化による建替え、庁舎建設事業等に係る起債発行が予定されていることから、普通建設事業費の緊急性及び必要性を精査し、起債発行額が将来の財政運営に支障を及ぼすことのないよう引き続き財政の健全化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41</xdr:row>
      <xdr:rowOff>27940</xdr:rowOff>
    </xdr:to>
    <xdr:cxnSp macro="">
      <xdr:nvCxnSpPr>
        <xdr:cNvPr id="377" name="直線コネクタ 376"/>
        <xdr:cNvCxnSpPr/>
      </xdr:nvCxnSpPr>
      <xdr:spPr>
        <a:xfrm flipV="1">
          <a:off x="16179800" y="696690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106363</xdr:rowOff>
    </xdr:to>
    <xdr:cxnSp macro="">
      <xdr:nvCxnSpPr>
        <xdr:cNvPr id="380" name="直線コネクタ 379"/>
        <xdr:cNvCxnSpPr/>
      </xdr:nvCxnSpPr>
      <xdr:spPr>
        <a:xfrm flipV="1">
          <a:off x="15290800" y="70573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42</xdr:row>
      <xdr:rowOff>7303</xdr:rowOff>
    </xdr:to>
    <xdr:cxnSp macro="">
      <xdr:nvCxnSpPr>
        <xdr:cNvPr id="383" name="直線コネクタ 382"/>
        <xdr:cNvCxnSpPr/>
      </xdr:nvCxnSpPr>
      <xdr:spPr>
        <a:xfrm flipV="1">
          <a:off x="14401800" y="71358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37465</xdr:rowOff>
    </xdr:to>
    <xdr:cxnSp macro="">
      <xdr:nvCxnSpPr>
        <xdr:cNvPr id="386" name="直線コネクタ 385"/>
        <xdr:cNvCxnSpPr/>
      </xdr:nvCxnSpPr>
      <xdr:spPr>
        <a:xfrm flipV="1">
          <a:off x="13512800" y="72082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6" name="円/楕円 395"/>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7"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8" name="円/楕円 397"/>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9" name="テキスト ボックス 398"/>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400" name="円/楕円 399"/>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401" name="テキスト ボックス 400"/>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2" name="円/楕円 401"/>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3" name="テキスト ボックス 402"/>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4" name="円/楕円 403"/>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5" name="テキスト ボックス 404"/>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年度までは、公債費負担適正化計画（</a:t>
          </a:r>
          <a:r>
            <a:rPr kumimoji="1" lang="en-US" altLang="ja-JP" sz="1100">
              <a:solidFill>
                <a:schemeClr val="dk1"/>
              </a:solidFill>
              <a:effectLst/>
              <a:latin typeface="+mn-lt"/>
              <a:ea typeface="+mn-ea"/>
              <a:cs typeface="+mn-cs"/>
            </a:rPr>
            <a:t>H11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）に基づく起債発行の抑制等により、類似団体内平均を下回っていたが、児童・生徒の急増に伴う、小学校分離新設校用地取得造成費の債務負担行為等により、平成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年度以降類似団体を上回ることになった。</a:t>
          </a:r>
          <a:endParaRPr lang="ja-JP" altLang="ja-JP" sz="1400">
            <a:effectLst/>
          </a:endParaRPr>
        </a:p>
        <a:p>
          <a:r>
            <a:rPr kumimoji="1" lang="ja-JP" altLang="ja-JP" sz="1100">
              <a:solidFill>
                <a:schemeClr val="dk1"/>
              </a:solidFill>
              <a:effectLst/>
              <a:latin typeface="+mn-lt"/>
              <a:ea typeface="+mn-ea"/>
              <a:cs typeface="+mn-cs"/>
            </a:rPr>
            <a:t>　今後も学校施設の老朽化に伴う増改築等が予定されていることから、普通建設事業費の緊急性及び必要性を精査し、起債発行額が将来の財政運営に支障を及ぼすことの無いよう引き続き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81185</xdr:rowOff>
    </xdr:from>
    <xdr:to>
      <xdr:col>24</xdr:col>
      <xdr:colOff>558800</xdr:colOff>
      <xdr:row>17</xdr:row>
      <xdr:rowOff>118586</xdr:rowOff>
    </xdr:to>
    <xdr:cxnSp macro="">
      <xdr:nvCxnSpPr>
        <xdr:cNvPr id="435" name="直線コネクタ 434"/>
        <xdr:cNvCxnSpPr/>
      </xdr:nvCxnSpPr>
      <xdr:spPr>
        <a:xfrm flipV="1">
          <a:off x="16179800" y="2995835"/>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118586</xdr:rowOff>
    </xdr:from>
    <xdr:to>
      <xdr:col>23</xdr:col>
      <xdr:colOff>406400</xdr:colOff>
      <xdr:row>17</xdr:row>
      <xdr:rowOff>148145</xdr:rowOff>
    </xdr:to>
    <xdr:cxnSp macro="">
      <xdr:nvCxnSpPr>
        <xdr:cNvPr id="438" name="直線コネクタ 437"/>
        <xdr:cNvCxnSpPr/>
      </xdr:nvCxnSpPr>
      <xdr:spPr>
        <a:xfrm flipV="1">
          <a:off x="15290800" y="303323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148145</xdr:rowOff>
    </xdr:from>
    <xdr:to>
      <xdr:col>22</xdr:col>
      <xdr:colOff>203200</xdr:colOff>
      <xdr:row>17</xdr:row>
      <xdr:rowOff>150558</xdr:rowOff>
    </xdr:to>
    <xdr:cxnSp macro="">
      <xdr:nvCxnSpPr>
        <xdr:cNvPr id="441" name="直線コネクタ 440"/>
        <xdr:cNvCxnSpPr/>
      </xdr:nvCxnSpPr>
      <xdr:spPr>
        <a:xfrm flipV="1">
          <a:off x="14401800" y="30627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150558</xdr:rowOff>
    </xdr:from>
    <xdr:to>
      <xdr:col>21</xdr:col>
      <xdr:colOff>0</xdr:colOff>
      <xdr:row>17</xdr:row>
      <xdr:rowOff>152368</xdr:rowOff>
    </xdr:to>
    <xdr:cxnSp macro="">
      <xdr:nvCxnSpPr>
        <xdr:cNvPr id="444" name="直線コネクタ 443"/>
        <xdr:cNvCxnSpPr/>
      </xdr:nvCxnSpPr>
      <xdr:spPr>
        <a:xfrm flipV="1">
          <a:off x="13512800" y="306520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30385</xdr:rowOff>
    </xdr:from>
    <xdr:to>
      <xdr:col>24</xdr:col>
      <xdr:colOff>609600</xdr:colOff>
      <xdr:row>17</xdr:row>
      <xdr:rowOff>131985</xdr:rowOff>
    </xdr:to>
    <xdr:sp macro="" textlink="">
      <xdr:nvSpPr>
        <xdr:cNvPr id="454" name="円/楕円 453"/>
        <xdr:cNvSpPr/>
      </xdr:nvSpPr>
      <xdr:spPr>
        <a:xfrm>
          <a:off x="16967200" y="29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2462</xdr:rowOff>
    </xdr:from>
    <xdr:ext cx="762000" cy="259045"/>
    <xdr:sp macro="" textlink="">
      <xdr:nvSpPr>
        <xdr:cNvPr id="455" name="将来負担の状況該当値テキスト"/>
        <xdr:cNvSpPr txBox="1"/>
      </xdr:nvSpPr>
      <xdr:spPr>
        <a:xfrm>
          <a:off x="17106900" y="291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67786</xdr:rowOff>
    </xdr:from>
    <xdr:to>
      <xdr:col>23</xdr:col>
      <xdr:colOff>457200</xdr:colOff>
      <xdr:row>17</xdr:row>
      <xdr:rowOff>169386</xdr:rowOff>
    </xdr:to>
    <xdr:sp macro="" textlink="">
      <xdr:nvSpPr>
        <xdr:cNvPr id="456" name="円/楕円 455"/>
        <xdr:cNvSpPr/>
      </xdr:nvSpPr>
      <xdr:spPr>
        <a:xfrm>
          <a:off x="16129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154163</xdr:rowOff>
    </xdr:from>
    <xdr:ext cx="736600" cy="259045"/>
    <xdr:sp macro="" textlink="">
      <xdr:nvSpPr>
        <xdr:cNvPr id="457" name="テキスト ボックス 456"/>
        <xdr:cNvSpPr txBox="1"/>
      </xdr:nvSpPr>
      <xdr:spPr>
        <a:xfrm>
          <a:off x="15798800" y="306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97345</xdr:rowOff>
    </xdr:from>
    <xdr:to>
      <xdr:col>22</xdr:col>
      <xdr:colOff>254000</xdr:colOff>
      <xdr:row>18</xdr:row>
      <xdr:rowOff>27495</xdr:rowOff>
    </xdr:to>
    <xdr:sp macro="" textlink="">
      <xdr:nvSpPr>
        <xdr:cNvPr id="458" name="円/楕円 457"/>
        <xdr:cNvSpPr/>
      </xdr:nvSpPr>
      <xdr:spPr>
        <a:xfrm>
          <a:off x="15240000" y="3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12272</xdr:rowOff>
    </xdr:from>
    <xdr:ext cx="762000" cy="259045"/>
    <xdr:sp macro="" textlink="">
      <xdr:nvSpPr>
        <xdr:cNvPr id="459" name="テキスト ボックス 458"/>
        <xdr:cNvSpPr txBox="1"/>
      </xdr:nvSpPr>
      <xdr:spPr>
        <a:xfrm>
          <a:off x="149098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99758</xdr:rowOff>
    </xdr:from>
    <xdr:to>
      <xdr:col>21</xdr:col>
      <xdr:colOff>50800</xdr:colOff>
      <xdr:row>18</xdr:row>
      <xdr:rowOff>29908</xdr:rowOff>
    </xdr:to>
    <xdr:sp macro="" textlink="">
      <xdr:nvSpPr>
        <xdr:cNvPr id="460" name="円/楕円 459"/>
        <xdr:cNvSpPr/>
      </xdr:nvSpPr>
      <xdr:spPr>
        <a:xfrm>
          <a:off x="14351000" y="3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14685</xdr:rowOff>
    </xdr:from>
    <xdr:ext cx="762000" cy="259045"/>
    <xdr:sp macro="" textlink="">
      <xdr:nvSpPr>
        <xdr:cNvPr id="461" name="テキスト ボックス 460"/>
        <xdr:cNvSpPr txBox="1"/>
      </xdr:nvSpPr>
      <xdr:spPr>
        <a:xfrm>
          <a:off x="14020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101568</xdr:rowOff>
    </xdr:from>
    <xdr:to>
      <xdr:col>19</xdr:col>
      <xdr:colOff>533400</xdr:colOff>
      <xdr:row>18</xdr:row>
      <xdr:rowOff>31718</xdr:rowOff>
    </xdr:to>
    <xdr:sp macro="" textlink="">
      <xdr:nvSpPr>
        <xdr:cNvPr id="462" name="円/楕円 461"/>
        <xdr:cNvSpPr/>
      </xdr:nvSpPr>
      <xdr:spPr>
        <a:xfrm>
          <a:off x="13462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41895</xdr:rowOff>
    </xdr:from>
    <xdr:ext cx="762000" cy="259045"/>
    <xdr:sp macro="" textlink="">
      <xdr:nvSpPr>
        <xdr:cNvPr id="463" name="テキスト ボックス 462"/>
        <xdr:cNvSpPr txBox="1"/>
      </xdr:nvSpPr>
      <xdr:spPr>
        <a:xfrm>
          <a:off x="13131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61,658
61,492
19.60
25,519,324
24,767,725
447,918
10,364,950
22,220,296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24.2</a:t>
          </a:r>
          <a:r>
            <a:rPr kumimoji="1" lang="ja-JP" altLang="en-US" sz="1300">
              <a:latin typeface="ＭＳ Ｐゴシック"/>
            </a:rPr>
            <a:t>％となった。主な要因は、定員適正化計画（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）に基づき職員数削減を実施したことが挙げられる。</a:t>
          </a:r>
          <a:endParaRPr kumimoji="1" lang="en-US" altLang="ja-JP" sz="1300">
            <a:latin typeface="ＭＳ Ｐゴシック"/>
          </a:endParaRPr>
        </a:p>
        <a:p>
          <a:r>
            <a:rPr kumimoji="1" lang="ja-JP" altLang="en-US" sz="1300">
              <a:latin typeface="ＭＳ Ｐゴシック"/>
            </a:rPr>
            <a:t>　今後とも、引き続き事務事業全般の見直しを図り、適正な人員管理に努めていく。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62230</xdr:rowOff>
    </xdr:to>
    <xdr:cxnSp macro="">
      <xdr:nvCxnSpPr>
        <xdr:cNvPr id="64" name="直線コネクタ 63"/>
        <xdr:cNvCxnSpPr/>
      </xdr:nvCxnSpPr>
      <xdr:spPr>
        <a:xfrm>
          <a:off x="3987800" y="6367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54610</xdr:rowOff>
    </xdr:to>
    <xdr:cxnSp macro="">
      <xdr:nvCxnSpPr>
        <xdr:cNvPr id="67" name="直線コネクタ 66"/>
        <xdr:cNvCxnSpPr/>
      </xdr:nvCxnSpPr>
      <xdr:spPr>
        <a:xfrm flipV="1">
          <a:off x="3098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54610</xdr:rowOff>
    </xdr:to>
    <xdr:cxnSp macro="">
      <xdr:nvCxnSpPr>
        <xdr:cNvPr id="70" name="直線コネクタ 69"/>
        <xdr:cNvCxnSpPr/>
      </xdr:nvCxnSpPr>
      <xdr:spPr>
        <a:xfrm>
          <a:off x="2209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134620</xdr:rowOff>
    </xdr:to>
    <xdr:cxnSp macro="">
      <xdr:nvCxnSpPr>
        <xdr:cNvPr id="73" name="直線コネクタ 72"/>
        <xdr:cNvCxnSpPr/>
      </xdr:nvCxnSpPr>
      <xdr:spPr>
        <a:xfrm flipV="1">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3" name="円/楕円 82"/>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4"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8" name="テキスト ボックス 87"/>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89" name="円/楕円 88"/>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0" name="テキスト ボックス 89"/>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1" name="円/楕円 90"/>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2" name="テキスト ボックス 91"/>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0.4</a:t>
          </a:r>
          <a:r>
            <a:rPr kumimoji="1" lang="ja-JP" altLang="en-US" sz="1300">
              <a:latin typeface="ＭＳ Ｐゴシック"/>
            </a:rPr>
            <a:t>ポイント多い</a:t>
          </a:r>
          <a:r>
            <a:rPr kumimoji="1" lang="en-US" altLang="ja-JP" sz="1300">
              <a:latin typeface="ＭＳ Ｐゴシック"/>
            </a:rPr>
            <a:t>15.0</a:t>
          </a:r>
          <a:r>
            <a:rPr kumimoji="1" lang="ja-JP" altLang="en-US" sz="1300">
              <a:latin typeface="ＭＳ Ｐゴシック"/>
            </a:rPr>
            <a:t>％となった。沖縄振興特別推進交付金事業の創設に伴う委託業務の増加、行政機構のスリム化に伴い職員人件費から賃金職員物件費へのシフトが生じたこと、また公園管理業務等の施設管理業務について指定管理者制度の活用による民間活力導入を図っていること等が主な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69850</xdr:rowOff>
    </xdr:to>
    <xdr:cxnSp macro="">
      <xdr:nvCxnSpPr>
        <xdr:cNvPr id="125" name="直線コネクタ 124"/>
        <xdr:cNvCxnSpPr/>
      </xdr:nvCxnSpPr>
      <xdr:spPr>
        <a:xfrm>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24130</xdr:rowOff>
    </xdr:to>
    <xdr:cxnSp macro="">
      <xdr:nvCxnSpPr>
        <xdr:cNvPr id="128" name="直線コネクタ 127"/>
        <xdr:cNvCxnSpPr/>
      </xdr:nvCxnSpPr>
      <xdr:spPr>
        <a:xfrm>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1270</xdr:rowOff>
    </xdr:to>
    <xdr:cxnSp macro="">
      <xdr:nvCxnSpPr>
        <xdr:cNvPr id="131" name="直線コネクタ 130"/>
        <xdr:cNvCxnSpPr/>
      </xdr:nvCxnSpPr>
      <xdr:spPr>
        <a:xfrm>
          <a:off x="13893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119380</xdr:rowOff>
    </xdr:to>
    <xdr:cxnSp macro="">
      <xdr:nvCxnSpPr>
        <xdr:cNvPr id="134" name="直線コネクタ 133"/>
        <xdr:cNvCxnSpPr/>
      </xdr:nvCxnSpPr>
      <xdr:spPr>
        <a:xfrm>
          <a:off x="13004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ポイント増加し、類似団体平均を</a:t>
          </a:r>
          <a:r>
            <a:rPr kumimoji="1" lang="en-US" altLang="ja-JP" sz="1300">
              <a:latin typeface="ＭＳ Ｐゴシック"/>
            </a:rPr>
            <a:t>5.8</a:t>
          </a:r>
          <a:r>
            <a:rPr kumimoji="1" lang="ja-JP" altLang="en-US" sz="1300">
              <a:latin typeface="ＭＳ Ｐゴシック"/>
            </a:rPr>
            <a:t>ポイントと大幅に上回る</a:t>
          </a:r>
          <a:r>
            <a:rPr kumimoji="1" lang="en-US" altLang="ja-JP" sz="1300">
              <a:latin typeface="ＭＳ Ｐゴシック"/>
            </a:rPr>
            <a:t>15.9</a:t>
          </a:r>
          <a:r>
            <a:rPr kumimoji="1" lang="ja-JP" altLang="en-US" sz="1300">
              <a:latin typeface="ＭＳ Ｐゴシック"/>
            </a:rPr>
            <a:t>％となり、類似団体中</a:t>
          </a:r>
          <a:r>
            <a:rPr kumimoji="1" lang="en-US" altLang="ja-JP" sz="1300">
              <a:latin typeface="ＭＳ Ｐゴシック"/>
            </a:rPr>
            <a:t>9</a:t>
          </a:r>
          <a:r>
            <a:rPr kumimoji="1" lang="ja-JP" altLang="en-US" sz="1300">
              <a:latin typeface="ＭＳ Ｐゴシック"/>
            </a:rPr>
            <a:t>番目に高い水準にある。主な要因として、生活保護受給者等の増加、障害福祉サービス等給付費の増加が挙げられる。</a:t>
          </a:r>
          <a:endParaRPr kumimoji="1" lang="en-US" altLang="ja-JP" sz="1300">
            <a:latin typeface="ＭＳ Ｐゴシック"/>
          </a:endParaRPr>
        </a:p>
        <a:p>
          <a:r>
            <a:rPr kumimoji="1" lang="ja-JP" altLang="en-US" sz="1300">
              <a:latin typeface="ＭＳ Ｐゴシック"/>
            </a:rPr>
            <a:t>　社会経済情勢によっては生活保護受給者等の増加により更なる増加が見込まれるが、資格審査等の適正化による抑制を図っていく。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92710</xdr:rowOff>
    </xdr:from>
    <xdr:to>
      <xdr:col>7</xdr:col>
      <xdr:colOff>15875</xdr:colOff>
      <xdr:row>57</xdr:row>
      <xdr:rowOff>138430</xdr:rowOff>
    </xdr:to>
    <xdr:cxnSp macro="">
      <xdr:nvCxnSpPr>
        <xdr:cNvPr id="186" name="直線コネクタ 185"/>
        <xdr:cNvCxnSpPr/>
      </xdr:nvCxnSpPr>
      <xdr:spPr>
        <a:xfrm>
          <a:off x="3987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92710</xdr:rowOff>
    </xdr:to>
    <xdr:cxnSp macro="">
      <xdr:nvCxnSpPr>
        <xdr:cNvPr id="189" name="直線コネクタ 188"/>
        <xdr:cNvCxnSpPr/>
      </xdr:nvCxnSpPr>
      <xdr:spPr>
        <a:xfrm>
          <a:off x="3098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31750</xdr:rowOff>
    </xdr:to>
    <xdr:cxnSp macro="">
      <xdr:nvCxnSpPr>
        <xdr:cNvPr id="192" name="直線コネクタ 191"/>
        <xdr:cNvCxnSpPr/>
      </xdr:nvCxnSpPr>
      <xdr:spPr>
        <a:xfrm>
          <a:off x="2209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127000</xdr:rowOff>
    </xdr:to>
    <xdr:cxnSp macro="">
      <xdr:nvCxnSpPr>
        <xdr:cNvPr id="195" name="直線コネクタ 194"/>
        <xdr:cNvCxnSpPr/>
      </xdr:nvCxnSpPr>
      <xdr:spPr>
        <a:xfrm flipV="1">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205" name="円/楕円 204"/>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59707</xdr:rowOff>
    </xdr:from>
    <xdr:ext cx="762000" cy="259045"/>
    <xdr:sp macro="" textlink="">
      <xdr:nvSpPr>
        <xdr:cNvPr id="206"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11" name="円/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14.2</a:t>
          </a:r>
          <a:r>
            <a:rPr kumimoji="1" lang="ja-JP" altLang="en-US" sz="1300">
              <a:latin typeface="ＭＳ Ｐゴシック"/>
            </a:rPr>
            <a:t>％となった。その他経費については主に国民健康保険事業特別会計や下水道事業特別会計への繰出金が挙げられる。</a:t>
          </a:r>
          <a:endParaRPr kumimoji="1" lang="en-US" altLang="ja-JP" sz="1300">
            <a:latin typeface="ＭＳ Ｐゴシック"/>
          </a:endParaRPr>
        </a:p>
        <a:p>
          <a:r>
            <a:rPr kumimoji="1" lang="ja-JP" altLang="en-US" sz="1300">
              <a:latin typeface="ＭＳ Ｐゴシック"/>
            </a:rPr>
            <a:t>　今後、公営企業会計については経費の節減を図るとともに、適正な料金体系による経営健全化を図るなど、普通会計の負担額を抑制するよう努めていく。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127000</xdr:rowOff>
    </xdr:to>
    <xdr:cxnSp macro="">
      <xdr:nvCxnSpPr>
        <xdr:cNvPr id="247" name="直線コネクタ 246"/>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104140</xdr:rowOff>
    </xdr:to>
    <xdr:cxnSp macro="">
      <xdr:nvCxnSpPr>
        <xdr:cNvPr id="250" name="直線コネクタ 249"/>
        <xdr:cNvCxnSpPr/>
      </xdr:nvCxnSpPr>
      <xdr:spPr>
        <a:xfrm>
          <a:off x="14782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130810</xdr:rowOff>
    </xdr:to>
    <xdr:cxnSp macro="">
      <xdr:nvCxnSpPr>
        <xdr:cNvPr id="253" name="直線コネクタ 252"/>
        <xdr:cNvCxnSpPr/>
      </xdr:nvCxnSpPr>
      <xdr:spPr>
        <a:xfrm flipV="1">
          <a:off x="13893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130810</xdr:rowOff>
    </xdr:to>
    <xdr:cxnSp macro="">
      <xdr:nvCxnSpPr>
        <xdr:cNvPr id="256" name="直線コネクタ 255"/>
        <xdr:cNvCxnSpPr/>
      </xdr:nvCxnSpPr>
      <xdr:spPr>
        <a:xfrm>
          <a:off x="13004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4" name="円/楕円 273"/>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5" name="テキスト ボックス 274"/>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前年度と同様</a:t>
          </a:r>
          <a:r>
            <a:rPr kumimoji="1" lang="en-US" altLang="ja-JP" sz="1300">
              <a:latin typeface="ＭＳ Ｐゴシック"/>
            </a:rPr>
            <a:t>10.3</a:t>
          </a:r>
          <a:r>
            <a:rPr kumimoji="1" lang="ja-JP" altLang="en-US" sz="1300">
              <a:latin typeface="ＭＳ Ｐゴシック"/>
            </a:rPr>
            <a:t>％となり、類似団体を</a:t>
          </a:r>
          <a:r>
            <a:rPr kumimoji="1" lang="en-US" altLang="ja-JP" sz="1300">
              <a:latin typeface="ＭＳ Ｐゴシック"/>
            </a:rPr>
            <a:t>3.6</a:t>
          </a:r>
          <a:r>
            <a:rPr kumimoji="1" lang="ja-JP" altLang="en-US" sz="1300">
              <a:latin typeface="ＭＳ Ｐゴシック"/>
            </a:rPr>
            <a:t>ポイント上回る結果となった。本市は人口の増加に伴い子育て世帯が増加していることから、子育て支援に係る補助金等が高い水準で推移していることも一つの要因であると考えられる。</a:t>
          </a:r>
          <a:endParaRPr kumimoji="1" lang="en-US" altLang="ja-JP" sz="1300">
            <a:latin typeface="ＭＳ Ｐゴシック"/>
          </a:endParaRPr>
        </a:p>
        <a:p>
          <a:r>
            <a:rPr kumimoji="1" lang="ja-JP" altLang="en-US" sz="1300">
              <a:latin typeface="ＭＳ Ｐゴシック"/>
            </a:rPr>
            <a:t>　今後も補助金等については、補助額や交付することそのもの妥当性等を精査し、その適正化を図っていく。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42418</xdr:rowOff>
    </xdr:to>
    <xdr:cxnSp macro="">
      <xdr:nvCxnSpPr>
        <xdr:cNvPr id="305" name="直線コネクタ 304"/>
        <xdr:cNvCxnSpPr/>
      </xdr:nvCxnSpPr>
      <xdr:spPr>
        <a:xfrm flipV="1">
          <a:off x="15671800" y="6034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143002</xdr:rowOff>
    </xdr:to>
    <xdr:cxnSp macro="">
      <xdr:nvCxnSpPr>
        <xdr:cNvPr id="308" name="直線コネクタ 307"/>
        <xdr:cNvCxnSpPr/>
      </xdr:nvCxnSpPr>
      <xdr:spPr>
        <a:xfrm flipV="1">
          <a:off x="14782800" y="6043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30988</xdr:rowOff>
    </xdr:to>
    <xdr:cxnSp macro="">
      <xdr:nvCxnSpPr>
        <xdr:cNvPr id="311" name="直線コネクタ 310"/>
        <xdr:cNvCxnSpPr/>
      </xdr:nvCxnSpPr>
      <xdr:spPr>
        <a:xfrm flipV="1">
          <a:off x="13893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4" name="直線コネクタ 313"/>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153924</xdr:rowOff>
    </xdr:from>
    <xdr:to>
      <xdr:col>24</xdr:col>
      <xdr:colOff>82550</xdr:colOff>
      <xdr:row>35</xdr:row>
      <xdr:rowOff>84074</xdr:rowOff>
    </xdr:to>
    <xdr:sp macro="" textlink="">
      <xdr:nvSpPr>
        <xdr:cNvPr id="324" name="円/楕円 323"/>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170451</xdr:rowOff>
    </xdr:from>
    <xdr:ext cx="762000" cy="259045"/>
    <xdr:sp macro="" textlink="">
      <xdr:nvSpPr>
        <xdr:cNvPr id="325"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6" name="円/楕円 325"/>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7" name="テキスト ボックス 326"/>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8" name="円/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0" name="円/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1" name="テキスト ボックス 330"/>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33" name="テキスト ボックス 332"/>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3.6</a:t>
          </a:r>
          <a:r>
            <a:rPr kumimoji="1" lang="ja-JP" altLang="en-US" sz="1300">
              <a:latin typeface="ＭＳ Ｐゴシック"/>
            </a:rPr>
            <a:t>ポイント下回る</a:t>
          </a:r>
          <a:r>
            <a:rPr kumimoji="1" lang="en-US" altLang="ja-JP" sz="1300">
              <a:latin typeface="ＭＳ Ｐゴシック"/>
            </a:rPr>
            <a:t>13.9</a:t>
          </a:r>
          <a:r>
            <a:rPr kumimoji="1" lang="ja-JP" altLang="en-US" sz="1300">
              <a:latin typeface="ＭＳ Ｐゴシック"/>
            </a:rPr>
            <a:t>％となった。主な要因は、公債費負担適正化計画（</a:t>
          </a:r>
          <a:r>
            <a:rPr kumimoji="1" lang="en-US" altLang="ja-JP" sz="1300">
              <a:latin typeface="ＭＳ Ｐゴシック"/>
            </a:rPr>
            <a:t>H11</a:t>
          </a:r>
          <a:r>
            <a:rPr kumimoji="1" lang="ja-JP" altLang="en-US" sz="1300">
              <a:latin typeface="ＭＳ Ｐゴシック"/>
            </a:rPr>
            <a:t>～</a:t>
          </a:r>
          <a:r>
            <a:rPr kumimoji="1" lang="en-US" altLang="ja-JP" sz="1300">
              <a:latin typeface="ＭＳ Ｐゴシック"/>
            </a:rPr>
            <a:t>H17</a:t>
          </a:r>
          <a:r>
            <a:rPr kumimoji="1" lang="ja-JP" altLang="en-US" sz="1300">
              <a:latin typeface="ＭＳ Ｐゴシック"/>
            </a:rPr>
            <a:t>）に基づく起債発行の抑制等が挙げられる。</a:t>
          </a:r>
          <a:endParaRPr kumimoji="1" lang="en-US" altLang="ja-JP" sz="1300">
            <a:latin typeface="ＭＳ Ｐゴシック"/>
          </a:endParaRPr>
        </a:p>
        <a:p>
          <a:r>
            <a:rPr kumimoji="1" lang="ja-JP" altLang="en-US" sz="1300">
              <a:latin typeface="ＭＳ Ｐゴシック"/>
            </a:rPr>
            <a:t>　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46989</xdr:rowOff>
    </xdr:to>
    <xdr:cxnSp macro="">
      <xdr:nvCxnSpPr>
        <xdr:cNvPr id="363" name="直線コネクタ 362"/>
        <xdr:cNvCxnSpPr/>
      </xdr:nvCxnSpPr>
      <xdr:spPr>
        <a:xfrm flipV="1">
          <a:off x="3987800" y="132212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66" name="直線コネクタ 365"/>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51563</xdr:rowOff>
    </xdr:to>
    <xdr:cxnSp macro="">
      <xdr:nvCxnSpPr>
        <xdr:cNvPr id="369" name="直線コネクタ 368"/>
        <xdr:cNvCxnSpPr/>
      </xdr:nvCxnSpPr>
      <xdr:spPr>
        <a:xfrm flipV="1">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51563</xdr:rowOff>
    </xdr:to>
    <xdr:cxnSp macro="">
      <xdr:nvCxnSpPr>
        <xdr:cNvPr id="372" name="直線コネクタ 371"/>
        <xdr:cNvCxnSpPr/>
      </xdr:nvCxnSpPr>
      <xdr:spPr>
        <a:xfrm>
          <a:off x="1320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2" name="円/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3"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5" name="テキスト ボックス 38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6" name="円/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7" name="テキスト ボックス 38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8" name="円/楕円 387"/>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9" name="テキスト ボックス 388"/>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0" name="円/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a:t>
          </a:r>
          <a:r>
            <a:rPr kumimoji="1" lang="ja-JP" altLang="en-US" sz="1300">
              <a:latin typeface="ＭＳ Ｐゴシック"/>
            </a:rPr>
            <a:t>ポイント上回る</a:t>
          </a:r>
          <a:r>
            <a:rPr kumimoji="1" lang="en-US" altLang="ja-JP" sz="1300">
              <a:latin typeface="ＭＳ Ｐゴシック"/>
            </a:rPr>
            <a:t>76.0</a:t>
          </a:r>
          <a:r>
            <a:rPr kumimoji="1" lang="ja-JP" altLang="en-US" sz="1300">
              <a:latin typeface="ＭＳ Ｐゴシック"/>
            </a:rPr>
            <a:t>％となっているが、これまで類似団体平均と概ね同様の水準で推移してきている。</a:t>
          </a:r>
          <a:endParaRPr kumimoji="1" lang="en-US" altLang="ja-JP" sz="1300">
            <a:latin typeface="ＭＳ Ｐゴシック"/>
          </a:endParaRPr>
        </a:p>
        <a:p>
          <a:r>
            <a:rPr kumimoji="1" lang="ja-JP" altLang="en-US" sz="1300">
              <a:latin typeface="ＭＳ Ｐゴシック"/>
            </a:rPr>
            <a:t>　当該経費については主に人件費、扶助費からなっているが、人件費については類似団体と比較して低い水準となっているものの、扶助費については他の類似団体と比し大幅に高い水準となっていることから、今後も更なる適正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88900</xdr:rowOff>
    </xdr:to>
    <xdr:cxnSp macro="">
      <xdr:nvCxnSpPr>
        <xdr:cNvPr id="424" name="直線コネクタ 423"/>
        <xdr:cNvCxnSpPr/>
      </xdr:nvCxnSpPr>
      <xdr:spPr>
        <a:xfrm>
          <a:off x="15671800" y="13050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20320</xdr:rowOff>
    </xdr:to>
    <xdr:cxnSp macro="">
      <xdr:nvCxnSpPr>
        <xdr:cNvPr id="427" name="直線コネクタ 426"/>
        <xdr:cNvCxnSpPr/>
      </xdr:nvCxnSpPr>
      <xdr:spPr>
        <a:xfrm>
          <a:off x="14782800" y="13031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1270</xdr:rowOff>
    </xdr:to>
    <xdr:cxnSp macro="">
      <xdr:nvCxnSpPr>
        <xdr:cNvPr id="430" name="直線コネクタ 429"/>
        <xdr:cNvCxnSpPr/>
      </xdr:nvCxnSpPr>
      <xdr:spPr>
        <a:xfrm>
          <a:off x="13893800" y="129438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85090</xdr:rowOff>
    </xdr:to>
    <xdr:cxnSp macro="">
      <xdr:nvCxnSpPr>
        <xdr:cNvPr id="433" name="直線コネクタ 432"/>
        <xdr:cNvCxnSpPr/>
      </xdr:nvCxnSpPr>
      <xdr:spPr>
        <a:xfrm>
          <a:off x="13004800" y="12886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3" name="円/楕円 44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10177</xdr:rowOff>
    </xdr:from>
    <xdr:ext cx="762000" cy="259045"/>
    <xdr:sp macro="" textlink="">
      <xdr:nvSpPr>
        <xdr:cNvPr id="444"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45" name="円/楕円 44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46" name="テキスト ボックス 445"/>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7" name="円/楕円 44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36847</xdr:rowOff>
    </xdr:from>
    <xdr:ext cx="762000" cy="259045"/>
    <xdr:sp macro="" textlink="">
      <xdr:nvSpPr>
        <xdr:cNvPr id="448" name="テキスト ボックス 447"/>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49" name="円/楕円 448"/>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0" name="テキスト ボックス 449"/>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1" name="円/楕円 450"/>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63517</xdr:rowOff>
    </xdr:from>
    <xdr:ext cx="762000" cy="259045"/>
    <xdr:sp macro="" textlink="">
      <xdr:nvSpPr>
        <xdr:cNvPr id="452" name="テキスト ボックス 451"/>
        <xdr:cNvSpPr txBox="1"/>
      </xdr:nvSpPr>
      <xdr:spPr>
        <a:xfrm>
          <a:off x="12623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102877</xdr:rowOff>
    </xdr:from>
    <xdr:to>
      <xdr:col>4</xdr:col>
      <xdr:colOff>1117600</xdr:colOff>
      <xdr:row>19</xdr:row>
      <xdr:rowOff>106519</xdr:rowOff>
    </xdr:to>
    <xdr:cxnSp macro="">
      <xdr:nvCxnSpPr>
        <xdr:cNvPr id="52" name="直線コネクタ 51"/>
        <xdr:cNvCxnSpPr/>
      </xdr:nvCxnSpPr>
      <xdr:spPr bwMode="auto">
        <a:xfrm flipV="1">
          <a:off x="5003800" y="3408052"/>
          <a:ext cx="6477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96379</xdr:rowOff>
    </xdr:from>
    <xdr:to>
      <xdr:col>4</xdr:col>
      <xdr:colOff>469900</xdr:colOff>
      <xdr:row>19</xdr:row>
      <xdr:rowOff>106519</xdr:rowOff>
    </xdr:to>
    <xdr:cxnSp macro="">
      <xdr:nvCxnSpPr>
        <xdr:cNvPr id="55" name="直線コネクタ 54"/>
        <xdr:cNvCxnSpPr/>
      </xdr:nvCxnSpPr>
      <xdr:spPr bwMode="auto">
        <a:xfrm>
          <a:off x="43053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79087</xdr:rowOff>
    </xdr:from>
    <xdr:to>
      <xdr:col>3</xdr:col>
      <xdr:colOff>904875</xdr:colOff>
      <xdr:row>19</xdr:row>
      <xdr:rowOff>96379</xdr:rowOff>
    </xdr:to>
    <xdr:cxnSp macro="">
      <xdr:nvCxnSpPr>
        <xdr:cNvPr id="58" name="直線コネクタ 57"/>
        <xdr:cNvCxnSpPr/>
      </xdr:nvCxnSpPr>
      <xdr:spPr bwMode="auto">
        <a:xfrm>
          <a:off x="3606800" y="3384262"/>
          <a:ext cx="698500" cy="1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68195</xdr:rowOff>
    </xdr:from>
    <xdr:to>
      <xdr:col>3</xdr:col>
      <xdr:colOff>206375</xdr:colOff>
      <xdr:row>19</xdr:row>
      <xdr:rowOff>79087</xdr:rowOff>
    </xdr:to>
    <xdr:cxnSp macro="">
      <xdr:nvCxnSpPr>
        <xdr:cNvPr id="61" name="直線コネクタ 60"/>
        <xdr:cNvCxnSpPr/>
      </xdr:nvCxnSpPr>
      <xdr:spPr bwMode="auto">
        <a:xfrm>
          <a:off x="2908300" y="3373370"/>
          <a:ext cx="698500" cy="1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52077</xdr:rowOff>
    </xdr:from>
    <xdr:to>
      <xdr:col>5</xdr:col>
      <xdr:colOff>34925</xdr:colOff>
      <xdr:row>19</xdr:row>
      <xdr:rowOff>153677</xdr:rowOff>
    </xdr:to>
    <xdr:sp macro="" textlink="">
      <xdr:nvSpPr>
        <xdr:cNvPr id="71" name="円/楕円 70"/>
        <xdr:cNvSpPr/>
      </xdr:nvSpPr>
      <xdr:spPr bwMode="auto">
        <a:xfrm>
          <a:off x="56007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132104</xdr:rowOff>
    </xdr:from>
    <xdr:ext cx="762000" cy="259045"/>
    <xdr:sp macro="" textlink="">
      <xdr:nvSpPr>
        <xdr:cNvPr id="72" name="人口1人当たり決算額の推移該当値テキスト130"/>
        <xdr:cNvSpPr txBox="1"/>
      </xdr:nvSpPr>
      <xdr:spPr>
        <a:xfrm>
          <a:off x="5740400" y="326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55719</xdr:rowOff>
    </xdr:from>
    <xdr:to>
      <xdr:col>4</xdr:col>
      <xdr:colOff>520700</xdr:colOff>
      <xdr:row>19</xdr:row>
      <xdr:rowOff>157319</xdr:rowOff>
    </xdr:to>
    <xdr:sp macro="" textlink="">
      <xdr:nvSpPr>
        <xdr:cNvPr id="73" name="円/楕円 72"/>
        <xdr:cNvSpPr/>
      </xdr:nvSpPr>
      <xdr:spPr bwMode="auto">
        <a:xfrm>
          <a:off x="49530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142096</xdr:rowOff>
    </xdr:from>
    <xdr:ext cx="736600" cy="259045"/>
    <xdr:sp macro="" textlink="">
      <xdr:nvSpPr>
        <xdr:cNvPr id="74" name="テキスト ボックス 73"/>
        <xdr:cNvSpPr txBox="1"/>
      </xdr:nvSpPr>
      <xdr:spPr>
        <a:xfrm>
          <a:off x="4622800" y="344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45579</xdr:rowOff>
    </xdr:from>
    <xdr:to>
      <xdr:col>3</xdr:col>
      <xdr:colOff>955675</xdr:colOff>
      <xdr:row>19</xdr:row>
      <xdr:rowOff>147179</xdr:rowOff>
    </xdr:to>
    <xdr:sp macro="" textlink="">
      <xdr:nvSpPr>
        <xdr:cNvPr id="75" name="円/楕円 74"/>
        <xdr:cNvSpPr/>
      </xdr:nvSpPr>
      <xdr:spPr bwMode="auto">
        <a:xfrm>
          <a:off x="42545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131956</xdr:rowOff>
    </xdr:from>
    <xdr:ext cx="762000" cy="259045"/>
    <xdr:sp macro="" textlink="">
      <xdr:nvSpPr>
        <xdr:cNvPr id="76" name="テキスト ボックス 75"/>
        <xdr:cNvSpPr txBox="1"/>
      </xdr:nvSpPr>
      <xdr:spPr>
        <a:xfrm>
          <a:off x="39243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28287</xdr:rowOff>
    </xdr:from>
    <xdr:to>
      <xdr:col>3</xdr:col>
      <xdr:colOff>257175</xdr:colOff>
      <xdr:row>19</xdr:row>
      <xdr:rowOff>129887</xdr:rowOff>
    </xdr:to>
    <xdr:sp macro="" textlink="">
      <xdr:nvSpPr>
        <xdr:cNvPr id="77" name="円/楕円 76"/>
        <xdr:cNvSpPr/>
      </xdr:nvSpPr>
      <xdr:spPr bwMode="auto">
        <a:xfrm>
          <a:off x="3556000" y="33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114664</xdr:rowOff>
    </xdr:from>
    <xdr:ext cx="762000" cy="259045"/>
    <xdr:sp macro="" textlink="">
      <xdr:nvSpPr>
        <xdr:cNvPr id="78" name="テキスト ボックス 77"/>
        <xdr:cNvSpPr txBox="1"/>
      </xdr:nvSpPr>
      <xdr:spPr>
        <a:xfrm>
          <a:off x="3225800" y="34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17395</xdr:rowOff>
    </xdr:from>
    <xdr:to>
      <xdr:col>2</xdr:col>
      <xdr:colOff>692150</xdr:colOff>
      <xdr:row>19</xdr:row>
      <xdr:rowOff>118995</xdr:rowOff>
    </xdr:to>
    <xdr:sp macro="" textlink="">
      <xdr:nvSpPr>
        <xdr:cNvPr id="79" name="円/楕円 78"/>
        <xdr:cNvSpPr/>
      </xdr:nvSpPr>
      <xdr:spPr bwMode="auto">
        <a:xfrm>
          <a:off x="2857500" y="33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103772</xdr:rowOff>
    </xdr:from>
    <xdr:ext cx="762000" cy="259045"/>
    <xdr:sp macro="" textlink="">
      <xdr:nvSpPr>
        <xdr:cNvPr id="80" name="テキスト ボックス 79"/>
        <xdr:cNvSpPr txBox="1"/>
      </xdr:nvSpPr>
      <xdr:spPr>
        <a:xfrm>
          <a:off x="2527300" y="340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292221</xdr:rowOff>
    </xdr:from>
    <xdr:to>
      <xdr:col>4</xdr:col>
      <xdr:colOff>1117600</xdr:colOff>
      <xdr:row>35</xdr:row>
      <xdr:rowOff>307746</xdr:rowOff>
    </xdr:to>
    <xdr:cxnSp macro="">
      <xdr:nvCxnSpPr>
        <xdr:cNvPr id="113" name="直線コネクタ 112"/>
        <xdr:cNvCxnSpPr/>
      </xdr:nvCxnSpPr>
      <xdr:spPr bwMode="auto">
        <a:xfrm>
          <a:off x="5003800" y="6902571"/>
          <a:ext cx="647700" cy="1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246234</xdr:rowOff>
    </xdr:from>
    <xdr:to>
      <xdr:col>4</xdr:col>
      <xdr:colOff>469900</xdr:colOff>
      <xdr:row>35</xdr:row>
      <xdr:rowOff>292221</xdr:rowOff>
    </xdr:to>
    <xdr:cxnSp macro="">
      <xdr:nvCxnSpPr>
        <xdr:cNvPr id="116" name="直線コネクタ 115"/>
        <xdr:cNvCxnSpPr/>
      </xdr:nvCxnSpPr>
      <xdr:spPr bwMode="auto">
        <a:xfrm>
          <a:off x="4305300" y="6856584"/>
          <a:ext cx="698500" cy="4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172834</xdr:rowOff>
    </xdr:from>
    <xdr:to>
      <xdr:col>3</xdr:col>
      <xdr:colOff>904875</xdr:colOff>
      <xdr:row>35</xdr:row>
      <xdr:rowOff>246234</xdr:rowOff>
    </xdr:to>
    <xdr:cxnSp macro="">
      <xdr:nvCxnSpPr>
        <xdr:cNvPr id="119" name="直線コネクタ 118"/>
        <xdr:cNvCxnSpPr/>
      </xdr:nvCxnSpPr>
      <xdr:spPr bwMode="auto">
        <a:xfrm>
          <a:off x="3606800" y="6783184"/>
          <a:ext cx="698500" cy="7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172834</xdr:rowOff>
    </xdr:from>
    <xdr:to>
      <xdr:col>3</xdr:col>
      <xdr:colOff>206375</xdr:colOff>
      <xdr:row>35</xdr:row>
      <xdr:rowOff>180816</xdr:rowOff>
    </xdr:to>
    <xdr:cxnSp macro="">
      <xdr:nvCxnSpPr>
        <xdr:cNvPr id="122" name="直線コネクタ 121"/>
        <xdr:cNvCxnSpPr/>
      </xdr:nvCxnSpPr>
      <xdr:spPr bwMode="auto">
        <a:xfrm flipV="1">
          <a:off x="2908300" y="6783184"/>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256946</xdr:rowOff>
    </xdr:from>
    <xdr:to>
      <xdr:col>5</xdr:col>
      <xdr:colOff>34925</xdr:colOff>
      <xdr:row>36</xdr:row>
      <xdr:rowOff>15646</xdr:rowOff>
    </xdr:to>
    <xdr:sp macro="" textlink="">
      <xdr:nvSpPr>
        <xdr:cNvPr id="132" name="円/楕円 131"/>
        <xdr:cNvSpPr/>
      </xdr:nvSpPr>
      <xdr:spPr bwMode="auto">
        <a:xfrm>
          <a:off x="5600700" y="686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229023</xdr:rowOff>
    </xdr:from>
    <xdr:ext cx="762000" cy="259045"/>
    <xdr:sp macro="" textlink="">
      <xdr:nvSpPr>
        <xdr:cNvPr id="133" name="人口1人当たり決算額の推移該当値テキスト445"/>
        <xdr:cNvSpPr txBox="1"/>
      </xdr:nvSpPr>
      <xdr:spPr>
        <a:xfrm>
          <a:off x="5740400" y="68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241421</xdr:rowOff>
    </xdr:from>
    <xdr:to>
      <xdr:col>4</xdr:col>
      <xdr:colOff>520700</xdr:colOff>
      <xdr:row>36</xdr:row>
      <xdr:rowOff>121</xdr:rowOff>
    </xdr:to>
    <xdr:sp macro="" textlink="">
      <xdr:nvSpPr>
        <xdr:cNvPr id="134" name="円/楕円 133"/>
        <xdr:cNvSpPr/>
      </xdr:nvSpPr>
      <xdr:spPr bwMode="auto">
        <a:xfrm>
          <a:off x="4953000" y="685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327798</xdr:rowOff>
    </xdr:from>
    <xdr:ext cx="736600" cy="259045"/>
    <xdr:sp macro="" textlink="">
      <xdr:nvSpPr>
        <xdr:cNvPr id="135" name="テキスト ボックス 134"/>
        <xdr:cNvSpPr txBox="1"/>
      </xdr:nvSpPr>
      <xdr:spPr>
        <a:xfrm>
          <a:off x="4622800" y="693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195434</xdr:rowOff>
    </xdr:from>
    <xdr:to>
      <xdr:col>3</xdr:col>
      <xdr:colOff>955675</xdr:colOff>
      <xdr:row>35</xdr:row>
      <xdr:rowOff>297034</xdr:rowOff>
    </xdr:to>
    <xdr:sp macro="" textlink="">
      <xdr:nvSpPr>
        <xdr:cNvPr id="136" name="円/楕円 135"/>
        <xdr:cNvSpPr/>
      </xdr:nvSpPr>
      <xdr:spPr bwMode="auto">
        <a:xfrm>
          <a:off x="4254500" y="680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281811</xdr:rowOff>
    </xdr:from>
    <xdr:ext cx="762000" cy="259045"/>
    <xdr:sp macro="" textlink="">
      <xdr:nvSpPr>
        <xdr:cNvPr id="137" name="テキスト ボックス 136"/>
        <xdr:cNvSpPr txBox="1"/>
      </xdr:nvSpPr>
      <xdr:spPr>
        <a:xfrm>
          <a:off x="3924300" y="68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122034</xdr:rowOff>
    </xdr:from>
    <xdr:to>
      <xdr:col>3</xdr:col>
      <xdr:colOff>257175</xdr:colOff>
      <xdr:row>35</xdr:row>
      <xdr:rowOff>223634</xdr:rowOff>
    </xdr:to>
    <xdr:sp macro="" textlink="">
      <xdr:nvSpPr>
        <xdr:cNvPr id="138" name="円/楕円 137"/>
        <xdr:cNvSpPr/>
      </xdr:nvSpPr>
      <xdr:spPr bwMode="auto">
        <a:xfrm>
          <a:off x="35560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208411</xdr:rowOff>
    </xdr:from>
    <xdr:ext cx="762000" cy="259045"/>
    <xdr:sp macro="" textlink="">
      <xdr:nvSpPr>
        <xdr:cNvPr id="139" name="テキスト ボックス 138"/>
        <xdr:cNvSpPr txBox="1"/>
      </xdr:nvSpPr>
      <xdr:spPr>
        <a:xfrm>
          <a:off x="3225800" y="681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130016</xdr:rowOff>
    </xdr:from>
    <xdr:to>
      <xdr:col>2</xdr:col>
      <xdr:colOff>692150</xdr:colOff>
      <xdr:row>35</xdr:row>
      <xdr:rowOff>231616</xdr:rowOff>
    </xdr:to>
    <xdr:sp macro="" textlink="">
      <xdr:nvSpPr>
        <xdr:cNvPr id="140" name="円/楕円 139"/>
        <xdr:cNvSpPr/>
      </xdr:nvSpPr>
      <xdr:spPr bwMode="auto">
        <a:xfrm>
          <a:off x="28575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216393</xdr:rowOff>
    </xdr:from>
    <xdr:ext cx="762000" cy="259045"/>
    <xdr:sp macro="" textlink="">
      <xdr:nvSpPr>
        <xdr:cNvPr id="141" name="テキスト ボックス 140"/>
        <xdr:cNvSpPr txBox="1"/>
      </xdr:nvSpPr>
      <xdr:spPr>
        <a:xfrm>
          <a:off x="2527300" y="68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年度においては、財政調整基金積立額が増加したことにより財政調整基金残高が増加し、実質単年度収支においてもプラス側で推移していた。平成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年度は財政調整基金残高は増加したが、単年度収支の減少により実質単年度収支は減少した。平成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年度は財政調整基金残高は増加したが、単年度収支の増加により実質単年度収支は増加した。平成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年度と同様、</a:t>
          </a:r>
          <a:r>
            <a:rPr kumimoji="1" lang="ja-JP" altLang="ja-JP" sz="1100">
              <a:solidFill>
                <a:schemeClr val="dk1"/>
              </a:solidFill>
              <a:effectLst/>
              <a:latin typeface="+mn-lt"/>
              <a:ea typeface="+mn-ea"/>
              <a:cs typeface="+mn-cs"/>
            </a:rPr>
            <a:t>財政調整基金残高は増加したが、単年度収支の減少により実質単年度収支は減少した。</a:t>
          </a:r>
          <a:r>
            <a:rPr kumimoji="1" lang="ja-JP" altLang="en-US" sz="1100">
              <a:latin typeface="ＭＳ ゴシック" pitchFamily="49" charset="-128"/>
              <a:ea typeface="ＭＳ ゴシック" pitchFamily="49" charset="-128"/>
            </a:rPr>
            <a:t>財政調整基金残高は増加傾向にあるものの、現在高は今後の不測の状況への対応には決して十分と言えるものではないことから、今後も財政調整基金の取り崩しを抑制し、計画的に積立額の増加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平成</a:t>
          </a:r>
          <a:r>
            <a:rPr kumimoji="1" lang="en-US" altLang="ja-JP" sz="1400" baseline="0">
              <a:solidFill>
                <a:schemeClr val="dk1"/>
              </a:solidFill>
              <a:effectLst/>
              <a:latin typeface="+mn-lt"/>
              <a:ea typeface="+mn-ea"/>
              <a:cs typeface="+mn-cs"/>
            </a:rPr>
            <a:t>26</a:t>
          </a:r>
          <a:r>
            <a:rPr kumimoji="1" lang="ja-JP" altLang="ja-JP" sz="1400" baseline="0">
              <a:solidFill>
                <a:schemeClr val="dk1"/>
              </a:solidFill>
              <a:effectLst/>
              <a:latin typeface="+mn-lt"/>
              <a:ea typeface="+mn-ea"/>
              <a:cs typeface="+mn-cs"/>
            </a:rPr>
            <a:t>年度国民健康保険特別会計において、</a:t>
          </a:r>
          <a:r>
            <a:rPr kumimoji="1" lang="en-US" altLang="ja-JP" sz="1400" baseline="0">
              <a:solidFill>
                <a:schemeClr val="dk1"/>
              </a:solidFill>
              <a:effectLst/>
              <a:latin typeface="+mn-lt"/>
              <a:ea typeface="+mn-ea"/>
              <a:cs typeface="+mn-cs"/>
            </a:rPr>
            <a:t>390,578</a:t>
          </a:r>
          <a:r>
            <a:rPr kumimoji="1" lang="ja-JP" altLang="ja-JP" sz="1400" baseline="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baseline="0">
              <a:solidFill>
                <a:schemeClr val="dk1"/>
              </a:solidFill>
              <a:effectLst/>
              <a:latin typeface="+mn-lt"/>
              <a:ea typeface="+mn-ea"/>
              <a:cs typeface="+mn-cs"/>
            </a:rPr>
            <a:t>　しかしながら、主に国民健康保険特別会計及び下水事業特別会計への一般会計からの操出金が多額に上るため、公営企業会計等については今後も経費の節減を図るとともに、適正な料金体系による経営健全化を図るなど、一般会計の負担額を減らし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年度の実質公債費率比率は、前年度比マイナス</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9.7</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地域開発開発事業債における元利償還金減少及び普通交付税へ措置される算入交際費等の増加が実質公債費比率の分子減少の主な要因。</a:t>
          </a:r>
          <a:endParaRPr lang="ja-JP" altLang="ja-JP" sz="1400">
            <a:effectLst/>
          </a:endParaRPr>
        </a:p>
        <a:p>
          <a:r>
            <a:rPr kumimoji="1" lang="ja-JP" altLang="ja-JP" sz="1400">
              <a:solidFill>
                <a:schemeClr val="dk1"/>
              </a:solidFill>
              <a:effectLst/>
              <a:latin typeface="+mn-lt"/>
              <a:ea typeface="+mn-ea"/>
              <a:cs typeface="+mn-cs"/>
            </a:rPr>
            <a:t>　今後も算入公債費等の活用や、公債費負担の平準化を図ることで、実質公債費負担率の抑制に努める。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小学校新築事業及び中心市街地における道路事業等の地方債発行により地方債現在高が増加。</a:t>
          </a:r>
          <a:endParaRPr lang="ja-JP" altLang="ja-JP" sz="1400">
            <a:effectLst/>
          </a:endParaRPr>
        </a:p>
        <a:p>
          <a:r>
            <a:rPr kumimoji="1" lang="ja-JP" altLang="ja-JP" sz="1400">
              <a:solidFill>
                <a:schemeClr val="dk1"/>
              </a:solidFill>
              <a:effectLst/>
              <a:latin typeface="+mn-lt"/>
              <a:ea typeface="+mn-ea"/>
              <a:cs typeface="+mn-cs"/>
            </a:rPr>
            <a:t>　充当可能基金への積立金や基準財政需要額算入見込額は近年増加傾向にあり、将来負担比率の分子は昨年に続き減少しているが、今後、学校施設老朽化に伴う増改築事業及び消防庁舎建設事業等に係る起債発行が予定されていることから、引き続き普通建設事業費の緊急性及び必要性を精査するとともに、基金残高の適正化を図り、将来の財政運営に支障を及ぼすことのないよう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25519324</v>
      </c>
      <c r="BO4" s="349"/>
      <c r="BP4" s="349"/>
      <c r="BQ4" s="349"/>
      <c r="BR4" s="349"/>
      <c r="BS4" s="349"/>
      <c r="BT4" s="349"/>
      <c r="BU4" s="350"/>
      <c r="BV4" s="348">
        <v>25143950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24767725</v>
      </c>
      <c r="BO5" s="386"/>
      <c r="BP5" s="386"/>
      <c r="BQ5" s="386"/>
      <c r="BR5" s="386"/>
      <c r="BS5" s="386"/>
      <c r="BT5" s="386"/>
      <c r="BU5" s="387"/>
      <c r="BV5" s="385">
        <v>24352920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88.7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751599</v>
      </c>
      <c r="BO6" s="386"/>
      <c r="BP6" s="386"/>
      <c r="BQ6" s="386"/>
      <c r="BR6" s="386"/>
      <c r="BS6" s="386"/>
      <c r="BT6" s="386"/>
      <c r="BU6" s="387"/>
      <c r="BV6" s="385">
        <v>791030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96.6</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303681</v>
      </c>
      <c r="BO7" s="386"/>
      <c r="BP7" s="386"/>
      <c r="BQ7" s="386"/>
      <c r="BR7" s="386"/>
      <c r="BS7" s="386"/>
      <c r="BT7" s="386"/>
      <c r="BU7" s="387"/>
      <c r="BV7" s="385">
        <v>201920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10364950</v>
      </c>
      <c r="CU7" s="386"/>
      <c r="CV7" s="386"/>
      <c r="CW7" s="386"/>
      <c r="CX7" s="386"/>
      <c r="CY7" s="386"/>
      <c r="CZ7" s="386"/>
      <c r="DA7" s="387"/>
      <c r="DB7" s="385">
        <v>10289041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447918</v>
      </c>
      <c r="BO8" s="386"/>
      <c r="BP8" s="386"/>
      <c r="BQ8" s="386"/>
      <c r="BR8" s="386"/>
      <c r="BS8" s="386"/>
      <c r="BT8" s="386"/>
      <c r="BU8" s="387"/>
      <c r="BV8" s="385">
        <v>589110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57261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-141192</v>
      </c>
      <c r="BO9" s="386"/>
      <c r="BP9" s="386"/>
      <c r="BQ9" s="386"/>
      <c r="BR9" s="386"/>
      <c r="BS9" s="386"/>
      <c r="BT9" s="386"/>
      <c r="BU9" s="387"/>
      <c r="BV9" s="385">
        <v>315026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52516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3095</v>
      </c>
      <c r="BO10" s="386"/>
      <c r="BP10" s="386"/>
      <c r="BQ10" s="386"/>
      <c r="BR10" s="386"/>
      <c r="BS10" s="386"/>
      <c r="BT10" s="386"/>
      <c r="BU10" s="387"/>
      <c r="BV10" s="385">
        <v>3252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61658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61492</v>
      </c>
      <c r="S13" s="467"/>
      <c r="T13" s="467"/>
      <c r="U13" s="467"/>
      <c r="V13" s="468"/>
      <c r="W13" s="401" t="s">
        <v>123</v>
      </c>
      <c r="X13" s="402"/>
      <c r="Y13" s="402"/>
      <c r="Z13" s="402"/>
      <c r="AA13" s="402"/>
      <c r="AB13" s="392"/>
      <c r="AC13" s="436">
        <v>912</v>
      </c>
      <c r="AD13" s="437"/>
      <c r="AE13" s="437"/>
      <c r="AF13" s="437"/>
      <c r="AG13" s="476"/>
      <c r="AH13" s="436">
        <v>1072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-138097</v>
      </c>
      <c r="BO13" s="386"/>
      <c r="BP13" s="386"/>
      <c r="BQ13" s="386"/>
      <c r="BR13" s="386"/>
      <c r="BS13" s="386"/>
      <c r="BT13" s="386"/>
      <c r="BU13" s="387"/>
      <c r="BV13" s="385">
        <v>318298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60770</v>
      </c>
      <c r="S14" s="467"/>
      <c r="T14" s="467"/>
      <c r="U14" s="467"/>
      <c r="V14" s="468"/>
      <c r="W14" s="375"/>
      <c r="X14" s="376"/>
      <c r="Y14" s="376"/>
      <c r="Z14" s="376"/>
      <c r="AA14" s="376"/>
      <c r="AB14" s="365"/>
      <c r="AC14" s="469">
        <v>4.0999999999999996</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70.3</v>
      </c>
      <c r="CU14" s="481"/>
      <c r="CV14" s="481"/>
      <c r="CW14" s="481"/>
      <c r="CX14" s="481"/>
      <c r="CY14" s="481"/>
      <c r="CZ14" s="481"/>
      <c r="DA14" s="482"/>
      <c r="DB14" s="480">
        <v>76.5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60609</v>
      </c>
      <c r="S15" s="467"/>
      <c r="T15" s="467"/>
      <c r="U15" s="467"/>
      <c r="V15" s="468"/>
      <c r="W15" s="401" t="s">
        <v>130</v>
      </c>
      <c r="X15" s="402"/>
      <c r="Y15" s="402"/>
      <c r="Z15" s="402"/>
      <c r="AA15" s="402"/>
      <c r="AB15" s="392"/>
      <c r="AC15" s="436">
        <v>3003</v>
      </c>
      <c r="AD15" s="437"/>
      <c r="AE15" s="437"/>
      <c r="AF15" s="437"/>
      <c r="AG15" s="476"/>
      <c r="AH15" s="436">
        <v>3377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4790051</v>
      </c>
      <c r="BO15" s="349"/>
      <c r="BP15" s="349"/>
      <c r="BQ15" s="349"/>
      <c r="BR15" s="349"/>
      <c r="BS15" s="349"/>
      <c r="BT15" s="349"/>
      <c r="BU15" s="350"/>
      <c r="BV15" s="348">
        <v>4574279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13.4</v>
      </c>
      <c r="AD16" s="470"/>
      <c r="AE16" s="470"/>
      <c r="AF16" s="470"/>
      <c r="AG16" s="471"/>
      <c r="AH16" s="469">
        <v>14.9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8250546</v>
      </c>
      <c r="BO16" s="386"/>
      <c r="BP16" s="386"/>
      <c r="BQ16" s="386"/>
      <c r="BR16" s="386"/>
      <c r="BS16" s="386"/>
      <c r="BT16" s="386"/>
      <c r="BU16" s="387"/>
      <c r="BV16" s="385">
        <v>8187829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18439</v>
      </c>
      <c r="AD17" s="437"/>
      <c r="AE17" s="437"/>
      <c r="AF17" s="437"/>
      <c r="AG17" s="476"/>
      <c r="AH17" s="436">
        <v>17892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6174955</v>
      </c>
      <c r="BO17" s="386"/>
      <c r="BP17" s="386"/>
      <c r="BQ17" s="386"/>
      <c r="BR17" s="386"/>
      <c r="BS17" s="386"/>
      <c r="BT17" s="386"/>
      <c r="BU17" s="387"/>
      <c r="BV17" s="385">
        <v>5946051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19.600000000000001</v>
      </c>
      <c r="M18" s="498"/>
      <c r="N18" s="498"/>
      <c r="O18" s="498"/>
      <c r="P18" s="498"/>
      <c r="Q18" s="498"/>
      <c r="R18" s="499"/>
      <c r="S18" s="499"/>
      <c r="T18" s="499"/>
      <c r="U18" s="499"/>
      <c r="V18" s="500"/>
      <c r="W18" s="403"/>
      <c r="X18" s="404"/>
      <c r="Y18" s="404"/>
      <c r="Z18" s="404"/>
      <c r="AA18" s="404"/>
      <c r="AB18" s="395"/>
      <c r="AC18" s="501">
        <v>82.5</v>
      </c>
      <c r="AD18" s="502"/>
      <c r="AE18" s="502"/>
      <c r="AF18" s="502"/>
      <c r="AG18" s="503"/>
      <c r="AH18" s="501">
        <v>79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9507320</v>
      </c>
      <c r="BO18" s="386"/>
      <c r="BP18" s="386"/>
      <c r="BQ18" s="386"/>
      <c r="BR18" s="386"/>
      <c r="BS18" s="386"/>
      <c r="BT18" s="386"/>
      <c r="BU18" s="387"/>
      <c r="BV18" s="385">
        <v>9314899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2921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12208719</v>
      </c>
      <c r="BO19" s="386"/>
      <c r="BP19" s="386"/>
      <c r="BQ19" s="386"/>
      <c r="BR19" s="386"/>
      <c r="BS19" s="386"/>
      <c r="BT19" s="386"/>
      <c r="BU19" s="387"/>
      <c r="BV19" s="385">
        <v>12201495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19332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22220296</v>
      </c>
      <c r="BO23" s="386"/>
      <c r="BP23" s="386"/>
      <c r="BQ23" s="386"/>
      <c r="BR23" s="386"/>
      <c r="BS23" s="386"/>
      <c r="BT23" s="386"/>
      <c r="BU23" s="387"/>
      <c r="BV23" s="385">
        <v>20711782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7890</v>
      </c>
      <c r="R24" s="437"/>
      <c r="S24" s="437"/>
      <c r="T24" s="437"/>
      <c r="U24" s="437"/>
      <c r="V24" s="476"/>
      <c r="W24" s="531"/>
      <c r="X24" s="519"/>
      <c r="Y24" s="520"/>
      <c r="Z24" s="435" t="s">
        <v>153</v>
      </c>
      <c r="AA24" s="415"/>
      <c r="AB24" s="415"/>
      <c r="AC24" s="415"/>
      <c r="AD24" s="415"/>
      <c r="AE24" s="415"/>
      <c r="AF24" s="415"/>
      <c r="AG24" s="416"/>
      <c r="AH24" s="436">
        <v>335</v>
      </c>
      <c r="AI24" s="437"/>
      <c r="AJ24" s="437"/>
      <c r="AK24" s="437"/>
      <c r="AL24" s="476"/>
      <c r="AM24" s="436">
        <v>938670</v>
      </c>
      <c r="AN24" s="437"/>
      <c r="AO24" s="437"/>
      <c r="AP24" s="437"/>
      <c r="AQ24" s="437"/>
      <c r="AR24" s="476"/>
      <c r="AS24" s="436">
        <v>2802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19502566</v>
      </c>
      <c r="BO24" s="386"/>
      <c r="BP24" s="386"/>
      <c r="BQ24" s="386"/>
      <c r="BR24" s="386"/>
      <c r="BS24" s="386"/>
      <c r="BT24" s="386"/>
      <c r="BU24" s="387"/>
      <c r="BV24" s="385">
        <v>17925230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6500</v>
      </c>
      <c r="R25" s="437"/>
      <c r="S25" s="437"/>
      <c r="T25" s="437"/>
      <c r="U25" s="437"/>
      <c r="V25" s="476"/>
      <c r="W25" s="531"/>
      <c r="X25" s="519"/>
      <c r="Y25" s="520"/>
      <c r="Z25" s="435" t="s">
        <v>156</v>
      </c>
      <c r="AA25" s="415"/>
      <c r="AB25" s="415"/>
      <c r="AC25" s="415"/>
      <c r="AD25" s="415"/>
      <c r="AE25" s="415"/>
      <c r="AF25" s="415"/>
      <c r="AG25" s="416"/>
      <c r="AH25" s="436">
        <v>57</v>
      </c>
      <c r="AI25" s="437"/>
      <c r="AJ25" s="437"/>
      <c r="AK25" s="437"/>
      <c r="AL25" s="476"/>
      <c r="AM25" s="436">
        <v>148428</v>
      </c>
      <c r="AN25" s="437"/>
      <c r="AO25" s="437"/>
      <c r="AP25" s="437"/>
      <c r="AQ25" s="437"/>
      <c r="AR25" s="476"/>
      <c r="AS25" s="436">
        <v>2604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3006836</v>
      </c>
      <c r="BO25" s="349"/>
      <c r="BP25" s="349"/>
      <c r="BQ25" s="349"/>
      <c r="BR25" s="349"/>
      <c r="BS25" s="349"/>
      <c r="BT25" s="349"/>
      <c r="BU25" s="350"/>
      <c r="BV25" s="348">
        <v>3692173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5950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3740</v>
      </c>
      <c r="R27" s="437"/>
      <c r="S27" s="437"/>
      <c r="T27" s="437"/>
      <c r="U27" s="437"/>
      <c r="V27" s="476"/>
      <c r="W27" s="531"/>
      <c r="X27" s="519"/>
      <c r="Y27" s="520"/>
      <c r="Z27" s="435" t="s">
        <v>162</v>
      </c>
      <c r="AA27" s="415"/>
      <c r="AB27" s="415"/>
      <c r="AC27" s="415"/>
      <c r="AD27" s="415"/>
      <c r="AE27" s="415"/>
      <c r="AF27" s="415"/>
      <c r="AG27" s="416"/>
      <c r="AH27" s="436">
        <v>27</v>
      </c>
      <c r="AI27" s="437"/>
      <c r="AJ27" s="437"/>
      <c r="AK27" s="437"/>
      <c r="AL27" s="476"/>
      <c r="AM27" s="436">
        <v>78306</v>
      </c>
      <c r="AN27" s="437"/>
      <c r="AO27" s="437"/>
      <c r="AP27" s="437"/>
      <c r="AQ27" s="437"/>
      <c r="AR27" s="476"/>
      <c r="AS27" s="436">
        <v>2900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6345</v>
      </c>
      <c r="BO27" s="555"/>
      <c r="BP27" s="555"/>
      <c r="BQ27" s="555"/>
      <c r="BR27" s="555"/>
      <c r="BS27" s="555"/>
      <c r="BT27" s="555"/>
      <c r="BU27" s="556"/>
      <c r="BV27" s="554">
        <v>6334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3340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1929553</v>
      </c>
      <c r="BO28" s="349"/>
      <c r="BP28" s="349"/>
      <c r="BQ28" s="349"/>
      <c r="BR28" s="349"/>
      <c r="BS28" s="349"/>
      <c r="BT28" s="349"/>
      <c r="BU28" s="350"/>
      <c r="BV28" s="348">
        <v>1626458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22</v>
      </c>
      <c r="M29" s="437"/>
      <c r="N29" s="437"/>
      <c r="O29" s="437"/>
      <c r="P29" s="476"/>
      <c r="Q29" s="436">
        <v>3050</v>
      </c>
      <c r="R29" s="437"/>
      <c r="S29" s="437"/>
      <c r="T29" s="437"/>
      <c r="U29" s="437"/>
      <c r="V29" s="476"/>
      <c r="W29" s="532"/>
      <c r="X29" s="533"/>
      <c r="Y29" s="534"/>
      <c r="Z29" s="435" t="s">
        <v>169</v>
      </c>
      <c r="AA29" s="415"/>
      <c r="AB29" s="415"/>
      <c r="AC29" s="415"/>
      <c r="AD29" s="415"/>
      <c r="AE29" s="415"/>
      <c r="AF29" s="415"/>
      <c r="AG29" s="416"/>
      <c r="AH29" s="436">
        <v>362</v>
      </c>
      <c r="AI29" s="437"/>
      <c r="AJ29" s="437"/>
      <c r="AK29" s="437"/>
      <c r="AL29" s="476"/>
      <c r="AM29" s="436">
        <v>1016976</v>
      </c>
      <c r="AN29" s="437"/>
      <c r="AO29" s="437"/>
      <c r="AP29" s="437"/>
      <c r="AQ29" s="437"/>
      <c r="AR29" s="476"/>
      <c r="AS29" s="436">
        <v>2809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507467</v>
      </c>
      <c r="BO29" s="386"/>
      <c r="BP29" s="386"/>
      <c r="BQ29" s="386"/>
      <c r="BR29" s="386"/>
      <c r="BS29" s="386"/>
      <c r="BT29" s="386"/>
      <c r="BU29" s="387"/>
      <c r="BV29" s="385">
        <v>490107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1719239</v>
      </c>
      <c r="BO30" s="555"/>
      <c r="BP30" s="555"/>
      <c r="BQ30" s="555"/>
      <c r="BR30" s="555"/>
      <c r="BS30" s="555"/>
      <c r="BT30" s="555"/>
      <c r="BU30" s="556"/>
      <c r="BV30" s="554">
        <v>1573040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沖縄県市町村総合事務組合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育英会特別会計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南部広域行政組合（一般会計）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土地区画整理事業特別会計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南部広域行政組合（特別会計）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南部広域市町村圏事務組合（一般会計）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南部広域市町村圏事務組合（ふるさと市町村圏基金特別会計）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南部広域市町村圏事務組合（いなんせ斎苑特別会計）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南部広域市町村圏事務組合（南斎場特別会計）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糸満市・豊見城市清掃施設組合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沖縄県後期高齢者医療広域連合（一般会計）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沖縄県後期高齢者医療広域連合（特別会計）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2" t="s">
        <v>24</v>
      </c>
      <c r="C41" s="1173"/>
      <c r="D41" s="81"/>
      <c r="E41" s="1178" t="s">
        <v>25</v>
      </c>
      <c r="F41" s="1178"/>
      <c r="G41" s="1178"/>
      <c r="H41" s="1179"/>
      <c r="I41" s="82">
        <v>18074</v>
      </c>
      <c r="J41" s="83">
        <v>18682</v>
      </c>
      <c r="K41" s="83">
        <v>18381</v>
      </c>
      <c r="L41" s="83">
        <v>20790</v>
      </c>
      <c r="M41" s="84">
        <v>22224</v>
      </c>
    </row>
    <row r="42" spans="2:13" ht="27.75" customHeight="1" x14ac:dyDescent="0.15">
      <c r="B42" s="1174"/>
      <c r="C42" s="1175"/>
      <c r="D42" s="85"/>
      <c r="E42" s="1180" t="s">
        <v>26</v>
      </c>
      <c r="F42" s="1180"/>
      <c r="G42" s="1180"/>
      <c r="H42" s="1181"/>
      <c r="I42" s="86">
        <v>2648</v>
      </c>
      <c r="J42" s="87">
        <v>2600</v>
      </c>
      <c r="K42" s="87">
        <v>3270</v>
      </c>
      <c r="L42" s="87">
        <v>670</v>
      </c>
      <c r="M42" s="88">
        <v>172</v>
      </c>
    </row>
    <row r="43" spans="2:13" ht="27.75" customHeight="1" x14ac:dyDescent="0.15">
      <c r="B43" s="1174"/>
      <c r="C43" s="1175"/>
      <c r="D43" s="85"/>
      <c r="E43" s="1180" t="s">
        <v>27</v>
      </c>
      <c r="F43" s="1180"/>
      <c r="G43" s="1180"/>
      <c r="H43" s="1181"/>
      <c r="I43" s="86">
        <v>2100</v>
      </c>
      <c r="J43" s="87">
        <v>2542</v>
      </c>
      <c r="K43" s="87">
        <v>2980</v>
      </c>
      <c r="L43" s="87">
        <v>3138</v>
      </c>
      <c r="M43" s="88">
        <v>2790</v>
      </c>
    </row>
    <row r="44" spans="2:13" ht="27.75" customHeight="1" x14ac:dyDescent="0.15">
      <c r="B44" s="1174"/>
      <c r="C44" s="1175"/>
      <c r="D44" s="85"/>
      <c r="E44" s="1180" t="s">
        <v>28</v>
      </c>
      <c r="F44" s="1180"/>
      <c r="G44" s="1180"/>
      <c r="H44" s="1181"/>
      <c r="I44" s="86">
        <v>872</v>
      </c>
      <c r="J44" s="87">
        <v>621</v>
      </c>
      <c r="K44" s="87">
        <v>553</v>
      </c>
      <c r="L44" s="87">
        <v>779</v>
      </c>
      <c r="M44" s="88">
        <v>911</v>
      </c>
    </row>
    <row r="45" spans="2:13" ht="27.75" customHeight="1" x14ac:dyDescent="0.15">
      <c r="B45" s="1174"/>
      <c r="C45" s="1175"/>
      <c r="D45" s="85"/>
      <c r="E45" s="1180" t="s">
        <v>29</v>
      </c>
      <c r="F45" s="1180"/>
      <c r="G45" s="1180"/>
      <c r="H45" s="1181"/>
      <c r="I45" s="86">
        <v>2040</v>
      </c>
      <c r="J45" s="87">
        <v>1968</v>
      </c>
      <c r="K45" s="87">
        <v>1854</v>
      </c>
      <c r="L45" s="87">
        <v>1670</v>
      </c>
      <c r="M45" s="88">
        <v>1138</v>
      </c>
    </row>
    <row r="46" spans="2:13" ht="27.75" customHeight="1" x14ac:dyDescent="0.15">
      <c r="B46" s="1174"/>
      <c r="C46" s="1175"/>
      <c r="D46" s="85"/>
      <c r="E46" s="1180" t="s">
        <v>30</v>
      </c>
      <c r="F46" s="1180"/>
      <c r="G46" s="1180"/>
      <c r="H46" s="1181"/>
      <c r="I46" s="86" t="s">
        <v>476</v>
      </c>
      <c r="J46" s="87" t="s">
        <v>476</v>
      </c>
      <c r="K46" s="87" t="s">
        <v>476</v>
      </c>
      <c r="L46" s="87" t="s">
        <v>476</v>
      </c>
      <c r="M46" s="88" t="s">
        <v>476</v>
      </c>
    </row>
    <row r="47" spans="2:13" ht="27.75" customHeight="1" x14ac:dyDescent="0.15">
      <c r="B47" s="1174"/>
      <c r="C47" s="1175"/>
      <c r="D47" s="85"/>
      <c r="E47" s="1180" t="s">
        <v>31</v>
      </c>
      <c r="F47" s="1180"/>
      <c r="G47" s="1180"/>
      <c r="H47" s="1181"/>
      <c r="I47" s="86" t="s">
        <v>476</v>
      </c>
      <c r="J47" s="87" t="s">
        <v>476</v>
      </c>
      <c r="K47" s="87" t="s">
        <v>476</v>
      </c>
      <c r="L47" s="87" t="s">
        <v>476</v>
      </c>
      <c r="M47" s="88" t="s">
        <v>476</v>
      </c>
    </row>
    <row r="48" spans="2:13" ht="27.75" customHeight="1" x14ac:dyDescent="0.15">
      <c r="B48" s="1176"/>
      <c r="C48" s="1177"/>
      <c r="D48" s="85"/>
      <c r="E48" s="1180" t="s">
        <v>32</v>
      </c>
      <c r="F48" s="1180"/>
      <c r="G48" s="1180"/>
      <c r="H48" s="1181"/>
      <c r="I48" s="86" t="s">
        <v>476</v>
      </c>
      <c r="J48" s="87" t="s">
        <v>476</v>
      </c>
      <c r="K48" s="87" t="s">
        <v>476</v>
      </c>
      <c r="L48" s="87" t="s">
        <v>476</v>
      </c>
      <c r="M48" s="88" t="s">
        <v>476</v>
      </c>
    </row>
    <row r="49" spans="2:13" ht="27.75" customHeight="1" x14ac:dyDescent="0.15">
      <c r="B49" s="1182" t="s">
        <v>33</v>
      </c>
      <c r="C49" s="1183"/>
      <c r="D49" s="89"/>
      <c r="E49" s="1180" t="s">
        <v>34</v>
      </c>
      <c r="F49" s="1180"/>
      <c r="G49" s="1180"/>
      <c r="H49" s="1181"/>
      <c r="I49" s="86">
        <v>2815</v>
      </c>
      <c r="J49" s="87">
        <v>3225</v>
      </c>
      <c r="K49" s="87">
        <v>3608</v>
      </c>
      <c r="L49" s="87">
        <v>3734</v>
      </c>
      <c r="M49" s="88">
        <v>4208</v>
      </c>
    </row>
    <row r="50" spans="2:13" ht="27.75" customHeight="1" x14ac:dyDescent="0.15">
      <c r="B50" s="1174"/>
      <c r="C50" s="1175"/>
      <c r="D50" s="85"/>
      <c r="E50" s="1180" t="s">
        <v>35</v>
      </c>
      <c r="F50" s="1180"/>
      <c r="G50" s="1180"/>
      <c r="H50" s="1181"/>
      <c r="I50" s="86">
        <v>3227</v>
      </c>
      <c r="J50" s="87">
        <v>3235</v>
      </c>
      <c r="K50" s="87">
        <v>3178</v>
      </c>
      <c r="L50" s="87">
        <v>3072</v>
      </c>
      <c r="M50" s="88">
        <v>2933</v>
      </c>
    </row>
    <row r="51" spans="2:13" ht="27.75" customHeight="1" x14ac:dyDescent="0.15">
      <c r="B51" s="1176"/>
      <c r="C51" s="1177"/>
      <c r="D51" s="85"/>
      <c r="E51" s="1180" t="s">
        <v>36</v>
      </c>
      <c r="F51" s="1180"/>
      <c r="G51" s="1180"/>
      <c r="H51" s="1181"/>
      <c r="I51" s="86">
        <v>12480</v>
      </c>
      <c r="J51" s="87">
        <v>12597</v>
      </c>
      <c r="K51" s="87">
        <v>12825</v>
      </c>
      <c r="L51" s="87">
        <v>13143</v>
      </c>
      <c r="M51" s="88">
        <v>13536</v>
      </c>
    </row>
    <row r="52" spans="2:13" ht="27.75" customHeight="1" thickBot="1" x14ac:dyDescent="0.2">
      <c r="B52" s="1184" t="s">
        <v>37</v>
      </c>
      <c r="C52" s="1185"/>
      <c r="D52" s="90"/>
      <c r="E52" s="1186" t="s">
        <v>38</v>
      </c>
      <c r="F52" s="1186"/>
      <c r="G52" s="1186"/>
      <c r="H52" s="1187"/>
      <c r="I52" s="91">
        <v>7214</v>
      </c>
      <c r="J52" s="92">
        <v>7357</v>
      </c>
      <c r="K52" s="92">
        <v>7426</v>
      </c>
      <c r="L52" s="92">
        <v>7098</v>
      </c>
      <c r="M52" s="93">
        <v>6558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81241</v>
      </c>
      <c r="E3" s="116"/>
      <c r="F3" s="117">
        <v>61882</v>
      </c>
      <c r="G3" s="118"/>
      <c r="H3" s="119"/>
    </row>
    <row r="4" spans="1:8" x14ac:dyDescent="0.15">
      <c r="A4" s="120"/>
      <c r="B4" s="121"/>
      <c r="C4" s="122"/>
      <c r="D4" s="123">
        <v>23773</v>
      </c>
      <c r="E4" s="124"/>
      <c r="F4" s="125">
        <v>32175</v>
      </c>
      <c r="G4" s="126"/>
      <c r="H4" s="127"/>
    </row>
    <row r="5" spans="1:8" x14ac:dyDescent="0.15">
      <c r="A5" s="108" t="s">
        <v>509</v>
      </c>
      <c r="B5" s="113"/>
      <c r="C5" s="114"/>
      <c r="D5" s="115">
        <v>66150</v>
      </c>
      <c r="E5" s="116"/>
      <c r="F5" s="117">
        <v>47569</v>
      </c>
      <c r="G5" s="118"/>
      <c r="H5" s="119"/>
    </row>
    <row r="6" spans="1:8" x14ac:dyDescent="0.15">
      <c r="A6" s="120"/>
      <c r="B6" s="121"/>
      <c r="C6" s="122"/>
      <c r="D6" s="123">
        <v>15231</v>
      </c>
      <c r="E6" s="124"/>
      <c r="F6" s="125">
        <v>26255</v>
      </c>
      <c r="G6" s="126"/>
      <c r="H6" s="127"/>
    </row>
    <row r="7" spans="1:8" x14ac:dyDescent="0.15">
      <c r="A7" s="108" t="s">
        <v>510</v>
      </c>
      <c r="B7" s="113"/>
      <c r="C7" s="114"/>
      <c r="D7" s="115">
        <v>46658</v>
      </c>
      <c r="E7" s="116"/>
      <c r="F7" s="117">
        <v>50880</v>
      </c>
      <c r="G7" s="118"/>
      <c r="H7" s="119"/>
    </row>
    <row r="8" spans="1:8" x14ac:dyDescent="0.15">
      <c r="A8" s="120"/>
      <c r="B8" s="121"/>
      <c r="C8" s="122"/>
      <c r="D8" s="123">
        <v>7113</v>
      </c>
      <c r="E8" s="124"/>
      <c r="F8" s="125">
        <v>26879</v>
      </c>
      <c r="G8" s="126"/>
      <c r="H8" s="127"/>
    </row>
    <row r="9" spans="1:8" x14ac:dyDescent="0.15">
      <c r="A9" s="108" t="s">
        <v>511</v>
      </c>
      <c r="B9" s="113"/>
      <c r="C9" s="114"/>
      <c r="D9" s="115">
        <v>132977</v>
      </c>
      <c r="E9" s="116"/>
      <c r="F9" s="117">
        <v>63956</v>
      </c>
      <c r="G9" s="118"/>
      <c r="H9" s="119"/>
    </row>
    <row r="10" spans="1:8" x14ac:dyDescent="0.15">
      <c r="A10" s="120"/>
      <c r="B10" s="121"/>
      <c r="C10" s="122"/>
      <c r="D10" s="123">
        <v>52412</v>
      </c>
      <c r="E10" s="124"/>
      <c r="F10" s="125">
        <v>29239</v>
      </c>
      <c r="G10" s="126"/>
      <c r="H10" s="127"/>
    </row>
    <row r="11" spans="1:8" x14ac:dyDescent="0.15">
      <c r="A11" s="108" t="s">
        <v>512</v>
      </c>
      <c r="B11" s="113"/>
      <c r="C11" s="114"/>
      <c r="D11" s="115">
        <v>118050</v>
      </c>
      <c r="E11" s="116"/>
      <c r="F11" s="117">
        <v>66255</v>
      </c>
      <c r="G11" s="118"/>
      <c r="H11" s="119"/>
    </row>
    <row r="12" spans="1:8" x14ac:dyDescent="0.15">
      <c r="A12" s="120"/>
      <c r="B12" s="121"/>
      <c r="C12" s="128"/>
      <c r="D12" s="123">
        <v>21059</v>
      </c>
      <c r="E12" s="124"/>
      <c r="F12" s="125">
        <v>31822</v>
      </c>
      <c r="G12" s="126"/>
      <c r="H12" s="127"/>
    </row>
    <row r="13" spans="1:8" x14ac:dyDescent="0.15">
      <c r="A13" s="108"/>
      <c r="B13" s="113"/>
      <c r="C13" s="129"/>
      <c r="D13" s="130">
        <v>89015</v>
      </c>
      <c r="E13" s="131"/>
      <c r="F13" s="132">
        <v>58108</v>
      </c>
      <c r="G13" s="133"/>
      <c r="H13" s="119"/>
    </row>
    <row r="14" spans="1:8" x14ac:dyDescent="0.15">
      <c r="A14" s="120"/>
      <c r="B14" s="121"/>
      <c r="C14" s="122"/>
      <c r="D14" s="123">
        <v>23918</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5.19</v>
      </c>
      <c r="C19" s="134">
        <f>ROUND(VALUE(SUBSTITUTE(実質収支比率等に係る経年分析!G$48,"▲","-")),2)</f>
        <v>7.1</v>
      </c>
      <c r="D19" s="134">
        <f>ROUND(VALUE(SUBSTITUTE(実質収支比率等に係る経年分析!H$48,"▲","-")),2)</f>
        <v>2.7</v>
      </c>
      <c r="E19" s="134">
        <f>ROUND(VALUE(SUBSTITUTE(実質収支比率等に係る経年分析!I$48,"▲","-")),2)</f>
        <v>5.73</v>
      </c>
      <c r="F19" s="134">
        <f>ROUND(VALUE(SUBSTITUTE(実質収支比率等に係る経年分析!J$48,"▲","-")),2)</f>
        <v>4.32</v>
      </c>
    </row>
    <row r="20" spans="1:11" x14ac:dyDescent="0.15">
      <c r="A20" s="134" t="s">
        <v>43</v>
      </c>
      <c r="B20" s="134">
        <f>ROUND(VALUE(SUBSTITUTE(実質収支比率等に係る経年分析!F$47,"▲","-")),2)</f>
        <v>8.56</v>
      </c>
      <c r="C20" s="134">
        <f>ROUND(VALUE(SUBSTITUTE(実質収支比率等に係る経年分析!G$47,"▲","-")),2)</f>
        <v>10.86</v>
      </c>
      <c r="D20" s="134">
        <f>ROUND(VALUE(SUBSTITUTE(実質収支比率等に係る経年分析!H$47,"▲","-")),2)</f>
        <v>14.62</v>
      </c>
      <c r="E20" s="134">
        <f>ROUND(VALUE(SUBSTITUTE(実質収支比率等に係る経年分析!I$47,"▲","-")),2)</f>
        <v>15.81</v>
      </c>
      <c r="F20" s="134">
        <f>ROUND(VALUE(SUBSTITUTE(実質収支比率等に係る経年分析!J$47,"▲","-")),2)</f>
        <v>18.62</v>
      </c>
    </row>
    <row r="21" spans="1:11" x14ac:dyDescent="0.15">
      <c r="A21" s="134" t="s">
        <v>44</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-4.32</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-1.33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0.2</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0.17</v>
      </c>
      <c r="F36" s="135">
        <f>IF(ROUND(VALUE(SUBSTITUTE(連結実質赤字比率に係る赤字・黒字の構成分析!H$34,"▲", "-")), 2) &lt; 0, ABS(ROUND(VALUE(SUBSTITUTE(連結実質赤字比率に係る赤字・黒字の構成分析!H$34,"▲", "-")), 2)), NA())</f>
        <v>0.83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3.76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1180</v>
      </c>
      <c r="E42" s="136"/>
      <c r="F42" s="136"/>
      <c r="G42" s="136">
        <f>'実質公債費比率（分子）の構造'!L$52</f>
        <v>1258</v>
      </c>
      <c r="H42" s="136"/>
      <c r="I42" s="136"/>
      <c r="J42" s="136">
        <f>'実質公債費比率（分子）の構造'!M$52</f>
        <v>1189</v>
      </c>
      <c r="K42" s="136"/>
      <c r="L42" s="136"/>
      <c r="M42" s="136">
        <f>'実質公債費比率（分子）の構造'!N$52</f>
        <v>1192</v>
      </c>
      <c r="N42" s="136"/>
      <c r="O42" s="136"/>
      <c r="P42" s="136">
        <f>'実質公債費比率（分子）の構造'!O$52</f>
        <v>1219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3</v>
      </c>
      <c r="O43" s="136"/>
      <c r="P43" s="136"/>
    </row>
    <row r="44" spans="1:16" x14ac:dyDescent="0.15">
      <c r="A44" s="136" t="s">
        <v>53</v>
      </c>
      <c r="B44" s="136">
        <f>'実質公債費比率（分子）の構造'!K$50</f>
        <v>49</v>
      </c>
      <c r="C44" s="136"/>
      <c r="D44" s="136"/>
      <c r="E44" s="136">
        <f>'実質公債費比率（分子）の構造'!L$50</f>
        <v>48</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402</v>
      </c>
      <c r="C45" s="136"/>
      <c r="D45" s="136"/>
      <c r="E45" s="136">
        <f>'実質公債費比率（分子）の構造'!L$49</f>
        <v>404</v>
      </c>
      <c r="F45" s="136"/>
      <c r="G45" s="136"/>
      <c r="H45" s="136">
        <f>'実質公債費比率（分子）の構造'!M$49</f>
        <v>160</v>
      </c>
      <c r="I45" s="136"/>
      <c r="J45" s="136"/>
      <c r="K45" s="136">
        <f>'実質公債費比率（分子）の構造'!N$49</f>
        <v>9</v>
      </c>
      <c r="L45" s="136"/>
      <c r="M45" s="136"/>
      <c r="N45" s="136">
        <f>'実質公債費比率（分子）の構造'!O$49</f>
        <v>37</v>
      </c>
      <c r="O45" s="136"/>
      <c r="P45" s="136"/>
    </row>
    <row r="46" spans="1:16" x14ac:dyDescent="0.15">
      <c r="A46" s="136" t="s">
        <v>55</v>
      </c>
      <c r="B46" s="136">
        <f>'実質公債費比率（分子）の構造'!K$48</f>
        <v>161</v>
      </c>
      <c r="C46" s="136"/>
      <c r="D46" s="136"/>
      <c r="E46" s="136">
        <f>'実質公債費比率（分子）の構造'!L$48</f>
        <v>217</v>
      </c>
      <c r="F46" s="136"/>
      <c r="G46" s="136"/>
      <c r="H46" s="136">
        <f>'実質公債費比率（分子）の構造'!M$48</f>
        <v>219</v>
      </c>
      <c r="I46" s="136"/>
      <c r="J46" s="136"/>
      <c r="K46" s="136">
        <f>'実質公債費比率（分子）の構造'!N$48</f>
        <v>227</v>
      </c>
      <c r="L46" s="136"/>
      <c r="M46" s="136"/>
      <c r="N46" s="136">
        <f>'実質公債費比率（分子）の構造'!O$48</f>
        <v>222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1738</v>
      </c>
      <c r="C49" s="136"/>
      <c r="D49" s="136"/>
      <c r="E49" s="136">
        <f>'実質公債費比率（分子）の構造'!L$45</f>
        <v>1799</v>
      </c>
      <c r="F49" s="136"/>
      <c r="G49" s="136"/>
      <c r="H49" s="136">
        <f>'実質公債費比率（分子）の構造'!M$45</f>
        <v>1811</v>
      </c>
      <c r="I49" s="136"/>
      <c r="J49" s="136"/>
      <c r="K49" s="136">
        <f>'実質公債費比率（分子）の構造'!N$45</f>
        <v>1826</v>
      </c>
      <c r="L49" s="136"/>
      <c r="M49" s="136"/>
      <c r="N49" s="136">
        <f>'実質公債費比率（分子）の構造'!O$45</f>
        <v>1791</v>
      </c>
      <c r="O49" s="136"/>
      <c r="P49" s="136"/>
    </row>
    <row r="50" spans="1:16" x14ac:dyDescent="0.15">
      <c r="A50" s="136" t="s">
        <v>59</v>
      </c>
      <c r="B50" s="136" t="e">
        <f>NA()</f>
        <v>#N/A</v>
      </c>
      <c r="C50" s="136">
        <f>IF(ISNUMBER('実質公債費比率（分子）の構造'!K$53),'実質公債費比率（分子）の構造'!K$53,NA())</f>
        <v>1170</v>
      </c>
      <c r="D50" s="136" t="e">
        <f>NA()</f>
        <v>#N/A</v>
      </c>
      <c r="E50" s="136" t="e">
        <f>NA()</f>
        <v>#N/A</v>
      </c>
      <c r="F50" s="136">
        <f>IF(ISNUMBER('実質公債費比率（分子）の構造'!L$53),'実質公債費比率（分子）の構造'!L$53,NA())</f>
        <v>1210</v>
      </c>
      <c r="G50" s="136" t="e">
        <f>NA()</f>
        <v>#N/A</v>
      </c>
      <c r="H50" s="136" t="e">
        <f>NA()</f>
        <v>#N/A</v>
      </c>
      <c r="I50" s="136">
        <f>IF(ISNUMBER('実質公債費比率（分子）の構造'!M$53),'実質公債費比率（分子）の構造'!M$53,NA())</f>
        <v>1001</v>
      </c>
      <c r="J50" s="136" t="e">
        <f>NA()</f>
        <v>#N/A</v>
      </c>
      <c r="K50" s="136" t="e">
        <f>NA()</f>
        <v>#N/A</v>
      </c>
      <c r="L50" s="136">
        <f>IF(ISNUMBER('実質公債費比率（分子）の構造'!N$53),'実質公債費比率（分子）の構造'!N$53,NA())</f>
        <v>871</v>
      </c>
      <c r="M50" s="136" t="e">
        <f>NA()</f>
        <v>#N/A</v>
      </c>
      <c r="N50" s="136" t="e">
        <f>NA()</f>
        <v>#N/A</v>
      </c>
      <c r="O50" s="136">
        <f>IF(ISNUMBER('実質公債費比率（分子）の構造'!O$53),'実質公債費比率（分子）の構造'!O$53,NA())</f>
        <v>834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12480</v>
      </c>
      <c r="E56" s="135"/>
      <c r="F56" s="135"/>
      <c r="G56" s="135">
        <f>'将来負担比率（分子）の構造'!J$51</f>
        <v>12597</v>
      </c>
      <c r="H56" s="135"/>
      <c r="I56" s="135"/>
      <c r="J56" s="135">
        <f>'将来負担比率（分子）の構造'!K$51</f>
        <v>12825</v>
      </c>
      <c r="K56" s="135"/>
      <c r="L56" s="135"/>
      <c r="M56" s="135">
        <f>'将来負担比率（分子）の構造'!L$51</f>
        <v>13143</v>
      </c>
      <c r="N56" s="135"/>
      <c r="O56" s="135"/>
      <c r="P56" s="135">
        <f>'将来負担比率（分子）の構造'!M$51</f>
        <v>13536</v>
      </c>
    </row>
    <row r="57" spans="1:16" x14ac:dyDescent="0.15">
      <c r="A57" s="135" t="s">
        <v>35</v>
      </c>
      <c r="B57" s="135"/>
      <c r="C57" s="135"/>
      <c r="D57" s="135">
        <f>'将来負担比率（分子）の構造'!I$50</f>
        <v>3227</v>
      </c>
      <c r="E57" s="135"/>
      <c r="F57" s="135"/>
      <c r="G57" s="135">
        <f>'将来負担比率（分子）の構造'!J$50</f>
        <v>3235</v>
      </c>
      <c r="H57" s="135"/>
      <c r="I57" s="135"/>
      <c r="J57" s="135">
        <f>'将来負担比率（分子）の構造'!K$50</f>
        <v>3178</v>
      </c>
      <c r="K57" s="135"/>
      <c r="L57" s="135"/>
      <c r="M57" s="135">
        <f>'将来負担比率（分子）の構造'!L$50</f>
        <v>3072</v>
      </c>
      <c r="N57" s="135"/>
      <c r="O57" s="135"/>
      <c r="P57" s="135">
        <f>'将来負担比率（分子）の構造'!M$50</f>
        <v>2933</v>
      </c>
    </row>
    <row r="58" spans="1:16" x14ac:dyDescent="0.15">
      <c r="A58" s="135" t="s">
        <v>34</v>
      </c>
      <c r="B58" s="135"/>
      <c r="C58" s="135"/>
      <c r="D58" s="135">
        <f>'将来負担比率（分子）の構造'!I$49</f>
        <v>2815</v>
      </c>
      <c r="E58" s="135"/>
      <c r="F58" s="135"/>
      <c r="G58" s="135">
        <f>'将来負担比率（分子）の構造'!J$49</f>
        <v>3225</v>
      </c>
      <c r="H58" s="135"/>
      <c r="I58" s="135"/>
      <c r="J58" s="135">
        <f>'将来負担比率（分子）の構造'!K$49</f>
        <v>3608</v>
      </c>
      <c r="K58" s="135"/>
      <c r="L58" s="135"/>
      <c r="M58" s="135">
        <f>'将来負担比率（分子）の構造'!L$49</f>
        <v>3734</v>
      </c>
      <c r="N58" s="135"/>
      <c r="O58" s="135"/>
      <c r="P58" s="135">
        <f>'将来負担比率（分子）の構造'!M$49</f>
        <v>4208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2040</v>
      </c>
      <c r="C62" s="135"/>
      <c r="D62" s="135"/>
      <c r="E62" s="135">
        <f>'将来負担比率（分子）の構造'!J$45</f>
        <v>1968</v>
      </c>
      <c r="F62" s="135"/>
      <c r="G62" s="135"/>
      <c r="H62" s="135">
        <f>'将来負担比率（分子）の構造'!K$45</f>
        <v>1854</v>
      </c>
      <c r="I62" s="135"/>
      <c r="J62" s="135"/>
      <c r="K62" s="135">
        <f>'将来負担比率（分子）の構造'!L$45</f>
        <v>1670</v>
      </c>
      <c r="L62" s="135"/>
      <c r="M62" s="135"/>
      <c r="N62" s="135">
        <f>'将来負担比率（分子）の構造'!M$45</f>
        <v>1138</v>
      </c>
      <c r="O62" s="135"/>
      <c r="P62" s="135"/>
    </row>
    <row r="63" spans="1:16" x14ac:dyDescent="0.15">
      <c r="A63" s="135" t="s">
        <v>28</v>
      </c>
      <c r="B63" s="135">
        <f>'将来負担比率（分子）の構造'!I$44</f>
        <v>872</v>
      </c>
      <c r="C63" s="135"/>
      <c r="D63" s="135"/>
      <c r="E63" s="135">
        <f>'将来負担比率（分子）の構造'!J$44</f>
        <v>621</v>
      </c>
      <c r="F63" s="135"/>
      <c r="G63" s="135"/>
      <c r="H63" s="135">
        <f>'将来負担比率（分子）の構造'!K$44</f>
        <v>553</v>
      </c>
      <c r="I63" s="135"/>
      <c r="J63" s="135"/>
      <c r="K63" s="135">
        <f>'将来負担比率（分子）の構造'!L$44</f>
        <v>779</v>
      </c>
      <c r="L63" s="135"/>
      <c r="M63" s="135"/>
      <c r="N63" s="135">
        <f>'将来負担比率（分子）の構造'!M$44</f>
        <v>911</v>
      </c>
      <c r="O63" s="135"/>
      <c r="P63" s="135"/>
    </row>
    <row r="64" spans="1:16" x14ac:dyDescent="0.15">
      <c r="A64" s="135" t="s">
        <v>27</v>
      </c>
      <c r="B64" s="135">
        <f>'将来負担比率（分子）の構造'!I$43</f>
        <v>2100</v>
      </c>
      <c r="C64" s="135"/>
      <c r="D64" s="135"/>
      <c r="E64" s="135">
        <f>'将来負担比率（分子）の構造'!J$43</f>
        <v>2542</v>
      </c>
      <c r="F64" s="135"/>
      <c r="G64" s="135"/>
      <c r="H64" s="135">
        <f>'将来負担比率（分子）の構造'!K$43</f>
        <v>2980</v>
      </c>
      <c r="I64" s="135"/>
      <c r="J64" s="135"/>
      <c r="K64" s="135">
        <f>'将来負担比率（分子）の構造'!L$43</f>
        <v>3138</v>
      </c>
      <c r="L64" s="135"/>
      <c r="M64" s="135"/>
      <c r="N64" s="135">
        <f>'将来負担比率（分子）の構造'!M$43</f>
        <v>2790</v>
      </c>
      <c r="O64" s="135"/>
      <c r="P64" s="135"/>
    </row>
    <row r="65" spans="1:16" x14ac:dyDescent="0.15">
      <c r="A65" s="135" t="s">
        <v>26</v>
      </c>
      <c r="B65" s="135">
        <f>'将来負担比率（分子）の構造'!I$42</f>
        <v>2648</v>
      </c>
      <c r="C65" s="135"/>
      <c r="D65" s="135"/>
      <c r="E65" s="135">
        <f>'将来負担比率（分子）の構造'!J$42</f>
        <v>2600</v>
      </c>
      <c r="F65" s="135"/>
      <c r="G65" s="135"/>
      <c r="H65" s="135">
        <f>'将来負担比率（分子）の構造'!K$42</f>
        <v>3270</v>
      </c>
      <c r="I65" s="135"/>
      <c r="J65" s="135"/>
      <c r="K65" s="135">
        <f>'将来負担比率（分子）の構造'!L$42</f>
        <v>670</v>
      </c>
      <c r="L65" s="135"/>
      <c r="M65" s="135"/>
      <c r="N65" s="135">
        <f>'将来負担比率（分子）の構造'!M$42</f>
        <v>172</v>
      </c>
      <c r="O65" s="135"/>
      <c r="P65" s="135"/>
    </row>
    <row r="66" spans="1:16" x14ac:dyDescent="0.15">
      <c r="A66" s="135" t="s">
        <v>25</v>
      </c>
      <c r="B66" s="135">
        <f>'将来負担比率（分子）の構造'!I$41</f>
        <v>18074</v>
      </c>
      <c r="C66" s="135"/>
      <c r="D66" s="135"/>
      <c r="E66" s="135">
        <f>'将来負担比率（分子）の構造'!J$41</f>
        <v>18682</v>
      </c>
      <c r="F66" s="135"/>
      <c r="G66" s="135"/>
      <c r="H66" s="135">
        <f>'将来負担比率（分子）の構造'!K$41</f>
        <v>18381</v>
      </c>
      <c r="I66" s="135"/>
      <c r="J66" s="135"/>
      <c r="K66" s="135">
        <f>'将来負担比率（分子）の構造'!L$41</f>
        <v>20790</v>
      </c>
      <c r="L66" s="135"/>
      <c r="M66" s="135"/>
      <c r="N66" s="135">
        <f>'将来負担比率（分子）の構造'!M$41</f>
        <v>22224</v>
      </c>
      <c r="O66" s="135"/>
      <c r="P66" s="135"/>
    </row>
    <row r="67" spans="1:16" x14ac:dyDescent="0.15">
      <c r="A67" s="135" t="s">
        <v>63</v>
      </c>
      <c r="B67" s="135" t="e">
        <f>NA()</f>
        <v>#N/A</v>
      </c>
      <c r="C67" s="135">
        <f>IF(ISNUMBER('将来負担比率（分子）の構造'!I$52), IF('将来負担比率（分子）の構造'!I$52 &lt; 0, 0, '将来負担比率（分子）の構造'!I$52), NA())</f>
        <v>7214</v>
      </c>
      <c r="D67" s="135" t="e">
        <f>NA()</f>
        <v>#N/A</v>
      </c>
      <c r="E67" s="135" t="e">
        <f>NA()</f>
        <v>#N/A</v>
      </c>
      <c r="F67" s="135">
        <f>IF(ISNUMBER('将来負担比率（分子）の構造'!J$52), IF('将来負担比率（分子）の構造'!J$52 &lt; 0, 0, '将来負担比率（分子）の構造'!J$52), NA())</f>
        <v>7357</v>
      </c>
      <c r="G67" s="135" t="e">
        <f>NA()</f>
        <v>#N/A</v>
      </c>
      <c r="H67" s="135" t="e">
        <f>NA()</f>
        <v>#N/A</v>
      </c>
      <c r="I67" s="135">
        <f>IF(ISNUMBER('将来負担比率（分子）の構造'!K$52), IF('将来負担比率（分子）の構造'!K$52 &lt; 0, 0, '将来負担比率（分子）の構造'!K$52), NA())</f>
        <v>7426</v>
      </c>
      <c r="J67" s="135" t="e">
        <f>NA()</f>
        <v>#N/A</v>
      </c>
      <c r="K67" s="135" t="e">
        <f>NA()</f>
        <v>#N/A</v>
      </c>
      <c r="L67" s="135">
        <f>IF(ISNUMBER('将来負担比率（分子）の構造'!L$52), IF('将来負担比率（分子）の構造'!L$52 &lt; 0, 0, '将来負担比率（分子）の構造'!L$52), NA())</f>
        <v>7098</v>
      </c>
      <c r="M67" s="135" t="e">
        <f>NA()</f>
        <v>#N/A</v>
      </c>
      <c r="N67" s="135" t="e">
        <f>NA()</f>
        <v>#N/A</v>
      </c>
      <c r="O67" s="135">
        <f>IF(ISNUMBER('将来負担比率（分子）の構造'!M$52), IF('将来負担比率（分子）の構造'!M$52 &lt; 0, 0, '将来負担比率（分子）の構造'!M$52), NA())</f>
        <v>6558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5615509</v>
      </c>
      <c r="S5" s="583"/>
      <c r="T5" s="583"/>
      <c r="U5" s="583"/>
      <c r="V5" s="583"/>
      <c r="W5" s="583"/>
      <c r="X5" s="583"/>
      <c r="Y5" s="584"/>
      <c r="Z5" s="585">
        <v>22</v>
      </c>
      <c r="AA5" s="585"/>
      <c r="AB5" s="585"/>
      <c r="AC5" s="585"/>
      <c r="AD5" s="586">
        <v>5615509</v>
      </c>
      <c r="AE5" s="586"/>
      <c r="AF5" s="586"/>
      <c r="AG5" s="586"/>
      <c r="AH5" s="586"/>
      <c r="AI5" s="586"/>
      <c r="AJ5" s="586"/>
      <c r="AK5" s="586"/>
      <c r="AL5" s="587">
        <v>57</v>
      </c>
      <c r="AM5" s="588"/>
      <c r="AN5" s="588"/>
      <c r="AO5" s="589"/>
      <c r="AP5" s="579" t="s">
        <v>207</v>
      </c>
      <c r="AQ5" s="580"/>
      <c r="AR5" s="580"/>
      <c r="AS5" s="580"/>
      <c r="AT5" s="580"/>
      <c r="AU5" s="580"/>
      <c r="AV5" s="580"/>
      <c r="AW5" s="580"/>
      <c r="AX5" s="580"/>
      <c r="AY5" s="580"/>
      <c r="AZ5" s="580"/>
      <c r="BA5" s="580"/>
      <c r="BB5" s="580"/>
      <c r="BC5" s="580"/>
      <c r="BD5" s="580"/>
      <c r="BE5" s="580"/>
      <c r="BF5" s="581"/>
      <c r="BG5" s="593">
        <v>5589765</v>
      </c>
      <c r="BH5" s="594"/>
      <c r="BI5" s="594"/>
      <c r="BJ5" s="594"/>
      <c r="BK5" s="594"/>
      <c r="BL5" s="594"/>
      <c r="BM5" s="594"/>
      <c r="BN5" s="595"/>
      <c r="BO5" s="596">
        <v>99.5</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105185</v>
      </c>
      <c r="S6" s="594"/>
      <c r="T6" s="594"/>
      <c r="U6" s="594"/>
      <c r="V6" s="594"/>
      <c r="W6" s="594"/>
      <c r="X6" s="594"/>
      <c r="Y6" s="595"/>
      <c r="Z6" s="596">
        <v>0.4</v>
      </c>
      <c r="AA6" s="596"/>
      <c r="AB6" s="596"/>
      <c r="AC6" s="596"/>
      <c r="AD6" s="597">
        <v>105185</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5589765</v>
      </c>
      <c r="BH6" s="594"/>
      <c r="BI6" s="594"/>
      <c r="BJ6" s="594"/>
      <c r="BK6" s="594"/>
      <c r="BL6" s="594"/>
      <c r="BM6" s="594"/>
      <c r="BN6" s="595"/>
      <c r="BO6" s="596">
        <v>99.5</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214270</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214270</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10464</v>
      </c>
      <c r="S7" s="594"/>
      <c r="T7" s="594"/>
      <c r="U7" s="594"/>
      <c r="V7" s="594"/>
      <c r="W7" s="594"/>
      <c r="X7" s="594"/>
      <c r="Y7" s="595"/>
      <c r="Z7" s="596">
        <v>0</v>
      </c>
      <c r="AA7" s="596"/>
      <c r="AB7" s="596"/>
      <c r="AC7" s="596"/>
      <c r="AD7" s="597">
        <v>10464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2518772</v>
      </c>
      <c r="BH7" s="594"/>
      <c r="BI7" s="594"/>
      <c r="BJ7" s="594"/>
      <c r="BK7" s="594"/>
      <c r="BL7" s="594"/>
      <c r="BM7" s="594"/>
      <c r="BN7" s="595"/>
      <c r="BO7" s="596">
        <v>44.9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2404499</v>
      </c>
      <c r="CS7" s="594"/>
      <c r="CT7" s="594"/>
      <c r="CU7" s="594"/>
      <c r="CV7" s="594"/>
      <c r="CW7" s="594"/>
      <c r="CX7" s="594"/>
      <c r="CY7" s="595"/>
      <c r="CZ7" s="596">
        <v>9.6999999999999993</v>
      </c>
      <c r="DA7" s="596"/>
      <c r="DB7" s="596"/>
      <c r="DC7" s="596"/>
      <c r="DD7" s="602">
        <v>455935</v>
      </c>
      <c r="DE7" s="594"/>
      <c r="DF7" s="594"/>
      <c r="DG7" s="594"/>
      <c r="DH7" s="594"/>
      <c r="DI7" s="594"/>
      <c r="DJ7" s="594"/>
      <c r="DK7" s="594"/>
      <c r="DL7" s="594"/>
      <c r="DM7" s="594"/>
      <c r="DN7" s="594"/>
      <c r="DO7" s="594"/>
      <c r="DP7" s="595"/>
      <c r="DQ7" s="602">
        <v>1732838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15654</v>
      </c>
      <c r="S8" s="594"/>
      <c r="T8" s="594"/>
      <c r="U8" s="594"/>
      <c r="V8" s="594"/>
      <c r="W8" s="594"/>
      <c r="X8" s="594"/>
      <c r="Y8" s="595"/>
      <c r="Z8" s="596">
        <v>0.1</v>
      </c>
      <c r="AA8" s="596"/>
      <c r="AB8" s="596"/>
      <c r="AC8" s="596"/>
      <c r="AD8" s="597">
        <v>15654</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75802</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9493255</v>
      </c>
      <c r="CS8" s="594"/>
      <c r="CT8" s="594"/>
      <c r="CU8" s="594"/>
      <c r="CV8" s="594"/>
      <c r="CW8" s="594"/>
      <c r="CX8" s="594"/>
      <c r="CY8" s="595"/>
      <c r="CZ8" s="596">
        <v>38.299999999999997</v>
      </c>
      <c r="DA8" s="596"/>
      <c r="DB8" s="596"/>
      <c r="DC8" s="596"/>
      <c r="DD8" s="602">
        <v>317392</v>
      </c>
      <c r="DE8" s="594"/>
      <c r="DF8" s="594"/>
      <c r="DG8" s="594"/>
      <c r="DH8" s="594"/>
      <c r="DI8" s="594"/>
      <c r="DJ8" s="594"/>
      <c r="DK8" s="594"/>
      <c r="DL8" s="594"/>
      <c r="DM8" s="594"/>
      <c r="DN8" s="594"/>
      <c r="DO8" s="594"/>
      <c r="DP8" s="595"/>
      <c r="DQ8" s="602">
        <v>3624691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11802</v>
      </c>
      <c r="S9" s="594"/>
      <c r="T9" s="594"/>
      <c r="U9" s="594"/>
      <c r="V9" s="594"/>
      <c r="W9" s="594"/>
      <c r="X9" s="594"/>
      <c r="Y9" s="595"/>
      <c r="Z9" s="596">
        <v>0</v>
      </c>
      <c r="AA9" s="596"/>
      <c r="AB9" s="596"/>
      <c r="AC9" s="596"/>
      <c r="AD9" s="597">
        <v>11802</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2080684</v>
      </c>
      <c r="BH9" s="594"/>
      <c r="BI9" s="594"/>
      <c r="BJ9" s="594"/>
      <c r="BK9" s="594"/>
      <c r="BL9" s="594"/>
      <c r="BM9" s="594"/>
      <c r="BN9" s="595"/>
      <c r="BO9" s="596">
        <v>37.1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1240684</v>
      </c>
      <c r="CS9" s="594"/>
      <c r="CT9" s="594"/>
      <c r="CU9" s="594"/>
      <c r="CV9" s="594"/>
      <c r="CW9" s="594"/>
      <c r="CX9" s="594"/>
      <c r="CY9" s="595"/>
      <c r="CZ9" s="596">
        <v>5</v>
      </c>
      <c r="DA9" s="596"/>
      <c r="DB9" s="596"/>
      <c r="DC9" s="596"/>
      <c r="DD9" s="602">
        <v>526</v>
      </c>
      <c r="DE9" s="594"/>
      <c r="DF9" s="594"/>
      <c r="DG9" s="594"/>
      <c r="DH9" s="594"/>
      <c r="DI9" s="594"/>
      <c r="DJ9" s="594"/>
      <c r="DK9" s="594"/>
      <c r="DL9" s="594"/>
      <c r="DM9" s="594"/>
      <c r="DN9" s="594"/>
      <c r="DO9" s="594"/>
      <c r="DP9" s="595"/>
      <c r="DQ9" s="602">
        <v>1093462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477596</v>
      </c>
      <c r="S10" s="594"/>
      <c r="T10" s="594"/>
      <c r="U10" s="594"/>
      <c r="V10" s="594"/>
      <c r="W10" s="594"/>
      <c r="X10" s="594"/>
      <c r="Y10" s="595"/>
      <c r="Z10" s="596">
        <v>1.9</v>
      </c>
      <c r="AA10" s="596"/>
      <c r="AB10" s="596"/>
      <c r="AC10" s="596"/>
      <c r="AD10" s="597">
        <v>477596</v>
      </c>
      <c r="AE10" s="597"/>
      <c r="AF10" s="597"/>
      <c r="AG10" s="597"/>
      <c r="AH10" s="597"/>
      <c r="AI10" s="597"/>
      <c r="AJ10" s="597"/>
      <c r="AK10" s="597"/>
      <c r="AL10" s="598">
        <v>4.9000000000000004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127412</v>
      </c>
      <c r="BH10" s="594"/>
      <c r="BI10" s="594"/>
      <c r="BJ10" s="594"/>
      <c r="BK10" s="594"/>
      <c r="BL10" s="594"/>
      <c r="BM10" s="594"/>
      <c r="BN10" s="595"/>
      <c r="BO10" s="596">
        <v>2.2999999999999998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50098</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v>9415</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1695</v>
      </c>
      <c r="S11" s="594"/>
      <c r="T11" s="594"/>
      <c r="U11" s="594"/>
      <c r="V11" s="594"/>
      <c r="W11" s="594"/>
      <c r="X11" s="594"/>
      <c r="Y11" s="595"/>
      <c r="Z11" s="596">
        <v>0</v>
      </c>
      <c r="AA11" s="596"/>
      <c r="AB11" s="596"/>
      <c r="AC11" s="596"/>
      <c r="AD11" s="597">
        <v>1695</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234874</v>
      </c>
      <c r="BH11" s="594"/>
      <c r="BI11" s="594"/>
      <c r="BJ11" s="594"/>
      <c r="BK11" s="594"/>
      <c r="BL11" s="594"/>
      <c r="BM11" s="594"/>
      <c r="BN11" s="595"/>
      <c r="BO11" s="596">
        <v>4.2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269496</v>
      </c>
      <c r="CS11" s="594"/>
      <c r="CT11" s="594"/>
      <c r="CU11" s="594"/>
      <c r="CV11" s="594"/>
      <c r="CW11" s="594"/>
      <c r="CX11" s="594"/>
      <c r="CY11" s="595"/>
      <c r="CZ11" s="596">
        <v>1.1000000000000001</v>
      </c>
      <c r="DA11" s="596"/>
      <c r="DB11" s="596"/>
      <c r="DC11" s="596"/>
      <c r="DD11" s="602">
        <v>82644</v>
      </c>
      <c r="DE11" s="594"/>
      <c r="DF11" s="594"/>
      <c r="DG11" s="594"/>
      <c r="DH11" s="594"/>
      <c r="DI11" s="594"/>
      <c r="DJ11" s="594"/>
      <c r="DK11" s="594"/>
      <c r="DL11" s="594"/>
      <c r="DM11" s="594"/>
      <c r="DN11" s="594"/>
      <c r="DO11" s="594"/>
      <c r="DP11" s="595"/>
      <c r="DQ11" s="602">
        <v>139729</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2613506</v>
      </c>
      <c r="BH12" s="594"/>
      <c r="BI12" s="594"/>
      <c r="BJ12" s="594"/>
      <c r="BK12" s="594"/>
      <c r="BL12" s="594"/>
      <c r="BM12" s="594"/>
      <c r="BN12" s="595"/>
      <c r="BO12" s="596">
        <v>46.5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151672</v>
      </c>
      <c r="CS12" s="594"/>
      <c r="CT12" s="594"/>
      <c r="CU12" s="594"/>
      <c r="CV12" s="594"/>
      <c r="CW12" s="594"/>
      <c r="CX12" s="594"/>
      <c r="CY12" s="595"/>
      <c r="CZ12" s="596">
        <v>0.6</v>
      </c>
      <c r="DA12" s="596"/>
      <c r="DB12" s="596"/>
      <c r="DC12" s="596"/>
      <c r="DD12" s="602">
        <v>93</v>
      </c>
      <c r="DE12" s="594"/>
      <c r="DF12" s="594"/>
      <c r="DG12" s="594"/>
      <c r="DH12" s="594"/>
      <c r="DI12" s="594"/>
      <c r="DJ12" s="594"/>
      <c r="DK12" s="594"/>
      <c r="DL12" s="594"/>
      <c r="DM12" s="594"/>
      <c r="DN12" s="594"/>
      <c r="DO12" s="594"/>
      <c r="DP12" s="595"/>
      <c r="DQ12" s="602">
        <v>88076</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10056</v>
      </c>
      <c r="S13" s="594"/>
      <c r="T13" s="594"/>
      <c r="U13" s="594"/>
      <c r="V13" s="594"/>
      <c r="W13" s="594"/>
      <c r="X13" s="594"/>
      <c r="Y13" s="595"/>
      <c r="Z13" s="596">
        <v>0</v>
      </c>
      <c r="AA13" s="596"/>
      <c r="AB13" s="596"/>
      <c r="AC13" s="596"/>
      <c r="AD13" s="597">
        <v>10056</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2536814</v>
      </c>
      <c r="BH13" s="594"/>
      <c r="BI13" s="594"/>
      <c r="BJ13" s="594"/>
      <c r="BK13" s="594"/>
      <c r="BL13" s="594"/>
      <c r="BM13" s="594"/>
      <c r="BN13" s="595"/>
      <c r="BO13" s="596">
        <v>45.2</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4118919</v>
      </c>
      <c r="CS13" s="594"/>
      <c r="CT13" s="594"/>
      <c r="CU13" s="594"/>
      <c r="CV13" s="594"/>
      <c r="CW13" s="594"/>
      <c r="CX13" s="594"/>
      <c r="CY13" s="595"/>
      <c r="CZ13" s="596">
        <v>16.600000000000001</v>
      </c>
      <c r="DA13" s="596"/>
      <c r="DB13" s="596"/>
      <c r="DC13" s="596"/>
      <c r="DD13" s="602">
        <v>3449468</v>
      </c>
      <c r="DE13" s="594"/>
      <c r="DF13" s="594"/>
      <c r="DG13" s="594"/>
      <c r="DH13" s="594"/>
      <c r="DI13" s="594"/>
      <c r="DJ13" s="594"/>
      <c r="DK13" s="594"/>
      <c r="DL13" s="594"/>
      <c r="DM13" s="594"/>
      <c r="DN13" s="594"/>
      <c r="DO13" s="594"/>
      <c r="DP13" s="595"/>
      <c r="DQ13" s="602">
        <v>956798</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169822</v>
      </c>
      <c r="BH14" s="594"/>
      <c r="BI14" s="594"/>
      <c r="BJ14" s="594"/>
      <c r="BK14" s="594"/>
      <c r="BL14" s="594"/>
      <c r="BM14" s="594"/>
      <c r="BN14" s="595"/>
      <c r="BO14" s="596">
        <v>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530132</v>
      </c>
      <c r="CS14" s="594"/>
      <c r="CT14" s="594"/>
      <c r="CU14" s="594"/>
      <c r="CV14" s="594"/>
      <c r="CW14" s="594"/>
      <c r="CX14" s="594"/>
      <c r="CY14" s="595"/>
      <c r="CZ14" s="596">
        <v>2.1</v>
      </c>
      <c r="DA14" s="596"/>
      <c r="DB14" s="596"/>
      <c r="DC14" s="596"/>
      <c r="DD14" s="602">
        <v>128541</v>
      </c>
      <c r="DE14" s="594"/>
      <c r="DF14" s="594"/>
      <c r="DG14" s="594"/>
      <c r="DH14" s="594"/>
      <c r="DI14" s="594"/>
      <c r="DJ14" s="594"/>
      <c r="DK14" s="594"/>
      <c r="DL14" s="594"/>
      <c r="DM14" s="594"/>
      <c r="DN14" s="594"/>
      <c r="DO14" s="594"/>
      <c r="DP14" s="595"/>
      <c r="DQ14" s="602">
        <v>410191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31116</v>
      </c>
      <c r="S15" s="594"/>
      <c r="T15" s="594"/>
      <c r="U15" s="594"/>
      <c r="V15" s="594"/>
      <c r="W15" s="594"/>
      <c r="X15" s="594"/>
      <c r="Y15" s="595"/>
      <c r="Z15" s="596">
        <v>0.1</v>
      </c>
      <c r="AA15" s="596"/>
      <c r="AB15" s="596"/>
      <c r="AC15" s="596"/>
      <c r="AD15" s="597">
        <v>31116</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287665</v>
      </c>
      <c r="BH15" s="594"/>
      <c r="BI15" s="594"/>
      <c r="BJ15" s="594"/>
      <c r="BK15" s="594"/>
      <c r="BL15" s="594"/>
      <c r="BM15" s="594"/>
      <c r="BN15" s="595"/>
      <c r="BO15" s="596">
        <v>5.0999999999999996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4576970</v>
      </c>
      <c r="CS15" s="594"/>
      <c r="CT15" s="594"/>
      <c r="CU15" s="594"/>
      <c r="CV15" s="594"/>
      <c r="CW15" s="594"/>
      <c r="CX15" s="594"/>
      <c r="CY15" s="595"/>
      <c r="CZ15" s="596">
        <v>18.5</v>
      </c>
      <c r="DA15" s="596"/>
      <c r="DB15" s="596"/>
      <c r="DC15" s="596"/>
      <c r="DD15" s="602">
        <v>2844101</v>
      </c>
      <c r="DE15" s="594"/>
      <c r="DF15" s="594"/>
      <c r="DG15" s="594"/>
      <c r="DH15" s="594"/>
      <c r="DI15" s="594"/>
      <c r="DJ15" s="594"/>
      <c r="DK15" s="594"/>
      <c r="DL15" s="594"/>
      <c r="DM15" s="594"/>
      <c r="DN15" s="594"/>
      <c r="DO15" s="594"/>
      <c r="DP15" s="595"/>
      <c r="DQ15" s="602">
        <v>1872136</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3766903</v>
      </c>
      <c r="S16" s="594"/>
      <c r="T16" s="594"/>
      <c r="U16" s="594"/>
      <c r="V16" s="594"/>
      <c r="W16" s="594"/>
      <c r="X16" s="594"/>
      <c r="Y16" s="595"/>
      <c r="Z16" s="596">
        <v>14.8</v>
      </c>
      <c r="AA16" s="596"/>
      <c r="AB16" s="596"/>
      <c r="AC16" s="596"/>
      <c r="AD16" s="597">
        <v>3463964</v>
      </c>
      <c r="AE16" s="597"/>
      <c r="AF16" s="597"/>
      <c r="AG16" s="597"/>
      <c r="AH16" s="597"/>
      <c r="AI16" s="597"/>
      <c r="AJ16" s="597"/>
      <c r="AK16" s="597"/>
      <c r="AL16" s="598">
        <v>35.200000000000003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3463964</v>
      </c>
      <c r="S17" s="594"/>
      <c r="T17" s="594"/>
      <c r="U17" s="594"/>
      <c r="V17" s="594"/>
      <c r="W17" s="594"/>
      <c r="X17" s="594"/>
      <c r="Y17" s="595"/>
      <c r="Z17" s="596">
        <v>13.6</v>
      </c>
      <c r="AA17" s="596"/>
      <c r="AB17" s="596"/>
      <c r="AC17" s="596"/>
      <c r="AD17" s="597">
        <v>3463964</v>
      </c>
      <c r="AE17" s="597"/>
      <c r="AF17" s="597"/>
      <c r="AG17" s="597"/>
      <c r="AH17" s="597"/>
      <c r="AI17" s="597"/>
      <c r="AJ17" s="597"/>
      <c r="AK17" s="597"/>
      <c r="AL17" s="598">
        <v>35.200000000000003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1717730</v>
      </c>
      <c r="CS17" s="594"/>
      <c r="CT17" s="594"/>
      <c r="CU17" s="594"/>
      <c r="CV17" s="594"/>
      <c r="CW17" s="594"/>
      <c r="CX17" s="594"/>
      <c r="CY17" s="595"/>
      <c r="CZ17" s="596">
        <v>6.9</v>
      </c>
      <c r="DA17" s="596"/>
      <c r="DB17" s="596"/>
      <c r="DC17" s="596"/>
      <c r="DD17" s="602" t="s">
        <v>221</v>
      </c>
      <c r="DE17" s="594"/>
      <c r="DF17" s="594"/>
      <c r="DG17" s="594"/>
      <c r="DH17" s="594"/>
      <c r="DI17" s="594"/>
      <c r="DJ17" s="594"/>
      <c r="DK17" s="594"/>
      <c r="DL17" s="594"/>
      <c r="DM17" s="594"/>
      <c r="DN17" s="594"/>
      <c r="DO17" s="594"/>
      <c r="DP17" s="595"/>
      <c r="DQ17" s="602">
        <v>1467550</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302939</v>
      </c>
      <c r="S18" s="594"/>
      <c r="T18" s="594"/>
      <c r="U18" s="594"/>
      <c r="V18" s="594"/>
      <c r="W18" s="594"/>
      <c r="X18" s="594"/>
      <c r="Y18" s="595"/>
      <c r="Z18" s="596">
        <v>1.2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25744</v>
      </c>
      <c r="BH19" s="594"/>
      <c r="BI19" s="594"/>
      <c r="BJ19" s="594"/>
      <c r="BK19" s="594"/>
      <c r="BL19" s="594"/>
      <c r="BM19" s="594"/>
      <c r="BN19" s="595"/>
      <c r="BO19" s="596">
        <v>0.5</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10045980</v>
      </c>
      <c r="S20" s="594"/>
      <c r="T20" s="594"/>
      <c r="U20" s="594"/>
      <c r="V20" s="594"/>
      <c r="W20" s="594"/>
      <c r="X20" s="594"/>
      <c r="Y20" s="595"/>
      <c r="Z20" s="596">
        <v>39.4</v>
      </c>
      <c r="AA20" s="596"/>
      <c r="AB20" s="596"/>
      <c r="AC20" s="596"/>
      <c r="AD20" s="597">
        <v>9743041</v>
      </c>
      <c r="AE20" s="597"/>
      <c r="AF20" s="597"/>
      <c r="AG20" s="597"/>
      <c r="AH20" s="597"/>
      <c r="AI20" s="597"/>
      <c r="AJ20" s="597"/>
      <c r="AK20" s="597"/>
      <c r="AL20" s="598">
        <v>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25744</v>
      </c>
      <c r="BH20" s="594"/>
      <c r="BI20" s="594"/>
      <c r="BJ20" s="594"/>
      <c r="BK20" s="594"/>
      <c r="BL20" s="594"/>
      <c r="BM20" s="594"/>
      <c r="BN20" s="595"/>
      <c r="BO20" s="596">
        <v>0.5</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24767725</v>
      </c>
      <c r="CS20" s="594"/>
      <c r="CT20" s="594"/>
      <c r="CU20" s="594"/>
      <c r="CV20" s="594"/>
      <c r="CW20" s="594"/>
      <c r="CX20" s="594"/>
      <c r="CY20" s="595"/>
      <c r="CZ20" s="596">
        <v>100</v>
      </c>
      <c r="DA20" s="596"/>
      <c r="DB20" s="596"/>
      <c r="DC20" s="596"/>
      <c r="DD20" s="602">
        <v>7278700</v>
      </c>
      <c r="DE20" s="594"/>
      <c r="DF20" s="594"/>
      <c r="DG20" s="594"/>
      <c r="DH20" s="594"/>
      <c r="DI20" s="594"/>
      <c r="DJ20" s="594"/>
      <c r="DK20" s="594"/>
      <c r="DL20" s="594"/>
      <c r="DM20" s="594"/>
      <c r="DN20" s="594"/>
      <c r="DO20" s="594"/>
      <c r="DP20" s="595"/>
      <c r="DQ20" s="602">
        <v>11609156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6748</v>
      </c>
      <c r="S21" s="594"/>
      <c r="T21" s="594"/>
      <c r="U21" s="594"/>
      <c r="V21" s="594"/>
      <c r="W21" s="594"/>
      <c r="X21" s="594"/>
      <c r="Y21" s="595"/>
      <c r="Z21" s="596">
        <v>0</v>
      </c>
      <c r="AA21" s="596"/>
      <c r="AB21" s="596"/>
      <c r="AC21" s="596"/>
      <c r="AD21" s="597">
        <v>6748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25744</v>
      </c>
      <c r="BH21" s="594"/>
      <c r="BI21" s="594"/>
      <c r="BJ21" s="594"/>
      <c r="BK21" s="594"/>
      <c r="BL21" s="594"/>
      <c r="BM21" s="594"/>
      <c r="BN21" s="595"/>
      <c r="BO21" s="596">
        <v>0.5</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415787</v>
      </c>
      <c r="S22" s="594"/>
      <c r="T22" s="594"/>
      <c r="U22" s="594"/>
      <c r="V22" s="594"/>
      <c r="W22" s="594"/>
      <c r="X22" s="594"/>
      <c r="Y22" s="595"/>
      <c r="Z22" s="596">
        <v>1.6</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365793</v>
      </c>
      <c r="S23" s="594"/>
      <c r="T23" s="594"/>
      <c r="U23" s="594"/>
      <c r="V23" s="594"/>
      <c r="W23" s="594"/>
      <c r="X23" s="594"/>
      <c r="Y23" s="595"/>
      <c r="Z23" s="596">
        <v>1.4</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97909</v>
      </c>
      <c r="S24" s="594"/>
      <c r="T24" s="594"/>
      <c r="U24" s="594"/>
      <c r="V24" s="594"/>
      <c r="W24" s="594"/>
      <c r="X24" s="594"/>
      <c r="Y24" s="595"/>
      <c r="Z24" s="596">
        <v>0.4</v>
      </c>
      <c r="AA24" s="596"/>
      <c r="AB24" s="596"/>
      <c r="AC24" s="596"/>
      <c r="AD24" s="597">
        <v>5</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11178611</v>
      </c>
      <c r="CS24" s="583"/>
      <c r="CT24" s="583"/>
      <c r="CU24" s="583"/>
      <c r="CV24" s="583"/>
      <c r="CW24" s="583"/>
      <c r="CX24" s="583"/>
      <c r="CY24" s="584"/>
      <c r="CZ24" s="622">
        <v>45.1</v>
      </c>
      <c r="DA24" s="623"/>
      <c r="DB24" s="623"/>
      <c r="DC24" s="624"/>
      <c r="DD24" s="621">
        <v>5791148</v>
      </c>
      <c r="DE24" s="583"/>
      <c r="DF24" s="583"/>
      <c r="DG24" s="583"/>
      <c r="DH24" s="583"/>
      <c r="DI24" s="583"/>
      <c r="DJ24" s="583"/>
      <c r="DK24" s="584"/>
      <c r="DL24" s="621">
        <v>5779424</v>
      </c>
      <c r="DM24" s="583"/>
      <c r="DN24" s="583"/>
      <c r="DO24" s="583"/>
      <c r="DP24" s="583"/>
      <c r="DQ24" s="583"/>
      <c r="DR24" s="583"/>
      <c r="DS24" s="583"/>
      <c r="DT24" s="583"/>
      <c r="DU24" s="583"/>
      <c r="DV24" s="584"/>
      <c r="DW24" s="587">
        <v>54.7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6053442</v>
      </c>
      <c r="S25" s="594"/>
      <c r="T25" s="594"/>
      <c r="U25" s="594"/>
      <c r="V25" s="594"/>
      <c r="W25" s="594"/>
      <c r="X25" s="594"/>
      <c r="Y25" s="595"/>
      <c r="Z25" s="596">
        <v>23.7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2870024</v>
      </c>
      <c r="CS25" s="613"/>
      <c r="CT25" s="613"/>
      <c r="CU25" s="613"/>
      <c r="CV25" s="613"/>
      <c r="CW25" s="613"/>
      <c r="CX25" s="613"/>
      <c r="CY25" s="614"/>
      <c r="CZ25" s="627">
        <v>11.6</v>
      </c>
      <c r="DA25" s="628"/>
      <c r="DB25" s="628"/>
      <c r="DC25" s="629"/>
      <c r="DD25" s="602">
        <v>2644132</v>
      </c>
      <c r="DE25" s="613"/>
      <c r="DF25" s="613"/>
      <c r="DG25" s="613"/>
      <c r="DH25" s="613"/>
      <c r="DI25" s="613"/>
      <c r="DJ25" s="613"/>
      <c r="DK25" s="614"/>
      <c r="DL25" s="602">
        <v>2632483</v>
      </c>
      <c r="DM25" s="613"/>
      <c r="DN25" s="613"/>
      <c r="DO25" s="613"/>
      <c r="DP25" s="613"/>
      <c r="DQ25" s="613"/>
      <c r="DR25" s="613"/>
      <c r="DS25" s="613"/>
      <c r="DT25" s="613"/>
      <c r="DU25" s="613"/>
      <c r="DV25" s="614"/>
      <c r="DW25" s="598">
        <v>24.9</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1689986</v>
      </c>
      <c r="CS26" s="594"/>
      <c r="CT26" s="594"/>
      <c r="CU26" s="594"/>
      <c r="CV26" s="594"/>
      <c r="CW26" s="594"/>
      <c r="CX26" s="594"/>
      <c r="CY26" s="595"/>
      <c r="CZ26" s="627">
        <v>6.8</v>
      </c>
      <c r="DA26" s="628"/>
      <c r="DB26" s="628"/>
      <c r="DC26" s="629"/>
      <c r="DD26" s="602">
        <v>1534758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4092145</v>
      </c>
      <c r="S27" s="594"/>
      <c r="T27" s="594"/>
      <c r="U27" s="594"/>
      <c r="V27" s="594"/>
      <c r="W27" s="594"/>
      <c r="X27" s="594"/>
      <c r="Y27" s="595"/>
      <c r="Z27" s="596">
        <v>16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5615509</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6590857</v>
      </c>
      <c r="CS27" s="613"/>
      <c r="CT27" s="613"/>
      <c r="CU27" s="613"/>
      <c r="CV27" s="613"/>
      <c r="CW27" s="613"/>
      <c r="CX27" s="613"/>
      <c r="CY27" s="614"/>
      <c r="CZ27" s="627">
        <v>26.6</v>
      </c>
      <c r="DA27" s="628"/>
      <c r="DB27" s="628"/>
      <c r="DC27" s="629"/>
      <c r="DD27" s="602">
        <v>1679466</v>
      </c>
      <c r="DE27" s="613"/>
      <c r="DF27" s="613"/>
      <c r="DG27" s="613"/>
      <c r="DH27" s="613"/>
      <c r="DI27" s="613"/>
      <c r="DJ27" s="613"/>
      <c r="DK27" s="614"/>
      <c r="DL27" s="602">
        <v>1679391</v>
      </c>
      <c r="DM27" s="613"/>
      <c r="DN27" s="613"/>
      <c r="DO27" s="613"/>
      <c r="DP27" s="613"/>
      <c r="DQ27" s="613"/>
      <c r="DR27" s="613"/>
      <c r="DS27" s="613"/>
      <c r="DT27" s="613"/>
      <c r="DU27" s="613"/>
      <c r="DV27" s="614"/>
      <c r="DW27" s="598">
        <v>15.9</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94342</v>
      </c>
      <c r="S28" s="594"/>
      <c r="T28" s="594"/>
      <c r="U28" s="594"/>
      <c r="V28" s="594"/>
      <c r="W28" s="594"/>
      <c r="X28" s="594"/>
      <c r="Y28" s="595"/>
      <c r="Z28" s="596">
        <v>0.4</v>
      </c>
      <c r="AA28" s="596"/>
      <c r="AB28" s="596"/>
      <c r="AC28" s="596"/>
      <c r="AD28" s="597">
        <v>90309</v>
      </c>
      <c r="AE28" s="597"/>
      <c r="AF28" s="597"/>
      <c r="AG28" s="597"/>
      <c r="AH28" s="597"/>
      <c r="AI28" s="597"/>
      <c r="AJ28" s="597"/>
      <c r="AK28" s="597"/>
      <c r="AL28" s="598">
        <v>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1717730</v>
      </c>
      <c r="CS28" s="594"/>
      <c r="CT28" s="594"/>
      <c r="CU28" s="594"/>
      <c r="CV28" s="594"/>
      <c r="CW28" s="594"/>
      <c r="CX28" s="594"/>
      <c r="CY28" s="595"/>
      <c r="CZ28" s="627">
        <v>6.9</v>
      </c>
      <c r="DA28" s="628"/>
      <c r="DB28" s="628"/>
      <c r="DC28" s="629"/>
      <c r="DD28" s="602">
        <v>1467550</v>
      </c>
      <c r="DE28" s="594"/>
      <c r="DF28" s="594"/>
      <c r="DG28" s="594"/>
      <c r="DH28" s="594"/>
      <c r="DI28" s="594"/>
      <c r="DJ28" s="594"/>
      <c r="DK28" s="595"/>
      <c r="DL28" s="602">
        <v>1467550</v>
      </c>
      <c r="DM28" s="594"/>
      <c r="DN28" s="594"/>
      <c r="DO28" s="594"/>
      <c r="DP28" s="594"/>
      <c r="DQ28" s="594"/>
      <c r="DR28" s="594"/>
      <c r="DS28" s="594"/>
      <c r="DT28" s="594"/>
      <c r="DU28" s="594"/>
      <c r="DV28" s="595"/>
      <c r="DW28" s="598">
        <v>13.9</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7208</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1715040</v>
      </c>
      <c r="CS29" s="613"/>
      <c r="CT29" s="613"/>
      <c r="CU29" s="613"/>
      <c r="CV29" s="613"/>
      <c r="CW29" s="613"/>
      <c r="CX29" s="613"/>
      <c r="CY29" s="614"/>
      <c r="CZ29" s="627">
        <v>6.9</v>
      </c>
      <c r="DA29" s="628"/>
      <c r="DB29" s="628"/>
      <c r="DC29" s="629"/>
      <c r="DD29" s="602">
        <v>1464860</v>
      </c>
      <c r="DE29" s="613"/>
      <c r="DF29" s="613"/>
      <c r="DG29" s="613"/>
      <c r="DH29" s="613"/>
      <c r="DI29" s="613"/>
      <c r="DJ29" s="613"/>
      <c r="DK29" s="614"/>
      <c r="DL29" s="602">
        <v>1464860</v>
      </c>
      <c r="DM29" s="613"/>
      <c r="DN29" s="613"/>
      <c r="DO29" s="613"/>
      <c r="DP29" s="613"/>
      <c r="DQ29" s="613"/>
      <c r="DR29" s="613"/>
      <c r="DS29" s="613"/>
      <c r="DT29" s="613"/>
      <c r="DU29" s="613"/>
      <c r="DV29" s="614"/>
      <c r="DW29" s="598">
        <v>13.9</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68279</v>
      </c>
      <c r="S30" s="594"/>
      <c r="T30" s="594"/>
      <c r="U30" s="594"/>
      <c r="V30" s="594"/>
      <c r="W30" s="594"/>
      <c r="X30" s="594"/>
      <c r="Y30" s="595"/>
      <c r="Z30" s="596">
        <v>0.3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98.3</v>
      </c>
      <c r="BH30" s="652"/>
      <c r="BI30" s="652"/>
      <c r="BJ30" s="652"/>
      <c r="BK30" s="652"/>
      <c r="BL30" s="652"/>
      <c r="BM30" s="588">
        <v>95.1</v>
      </c>
      <c r="BN30" s="652"/>
      <c r="BO30" s="652"/>
      <c r="BP30" s="652"/>
      <c r="BQ30" s="653"/>
      <c r="BR30" s="651">
        <v>98.2</v>
      </c>
      <c r="BS30" s="652"/>
      <c r="BT30" s="652"/>
      <c r="BU30" s="652"/>
      <c r="BV30" s="652"/>
      <c r="BW30" s="652"/>
      <c r="BX30" s="588">
        <v>94.1</v>
      </c>
      <c r="BY30" s="652"/>
      <c r="BZ30" s="652"/>
      <c r="CA30" s="652"/>
      <c r="CB30" s="653"/>
      <c r="CD30" s="656"/>
      <c r="CE30" s="657"/>
      <c r="CF30" s="607" t="s">
        <v>293</v>
      </c>
      <c r="CG30" s="608"/>
      <c r="CH30" s="608"/>
      <c r="CI30" s="608"/>
      <c r="CJ30" s="608"/>
      <c r="CK30" s="608"/>
      <c r="CL30" s="608"/>
      <c r="CM30" s="608"/>
      <c r="CN30" s="608"/>
      <c r="CO30" s="608"/>
      <c r="CP30" s="608"/>
      <c r="CQ30" s="609"/>
      <c r="CR30" s="593">
        <v>1420617</v>
      </c>
      <c r="CS30" s="594"/>
      <c r="CT30" s="594"/>
      <c r="CU30" s="594"/>
      <c r="CV30" s="594"/>
      <c r="CW30" s="594"/>
      <c r="CX30" s="594"/>
      <c r="CY30" s="595"/>
      <c r="CZ30" s="627">
        <v>5.7</v>
      </c>
      <c r="DA30" s="628"/>
      <c r="DB30" s="628"/>
      <c r="DC30" s="629"/>
      <c r="DD30" s="602">
        <v>1219082</v>
      </c>
      <c r="DE30" s="594"/>
      <c r="DF30" s="594"/>
      <c r="DG30" s="594"/>
      <c r="DH30" s="594"/>
      <c r="DI30" s="594"/>
      <c r="DJ30" s="594"/>
      <c r="DK30" s="595"/>
      <c r="DL30" s="602">
        <v>1219082</v>
      </c>
      <c r="DM30" s="594"/>
      <c r="DN30" s="594"/>
      <c r="DO30" s="594"/>
      <c r="DP30" s="594"/>
      <c r="DQ30" s="594"/>
      <c r="DR30" s="594"/>
      <c r="DS30" s="594"/>
      <c r="DT30" s="594"/>
      <c r="DU30" s="594"/>
      <c r="DV30" s="595"/>
      <c r="DW30" s="598">
        <v>11.5</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491030</v>
      </c>
      <c r="S31" s="594"/>
      <c r="T31" s="594"/>
      <c r="U31" s="594"/>
      <c r="V31" s="594"/>
      <c r="W31" s="594"/>
      <c r="X31" s="594"/>
      <c r="Y31" s="595"/>
      <c r="Z31" s="596">
        <v>1.9</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13"/>
      <c r="BI31" s="613"/>
      <c r="BJ31" s="613"/>
      <c r="BK31" s="613"/>
      <c r="BL31" s="613"/>
      <c r="BM31" s="599">
        <v>96.3</v>
      </c>
      <c r="BN31" s="649"/>
      <c r="BO31" s="649"/>
      <c r="BP31" s="649"/>
      <c r="BQ31" s="650"/>
      <c r="BR31" s="648">
        <v>98.8</v>
      </c>
      <c r="BS31" s="613"/>
      <c r="BT31" s="613"/>
      <c r="BU31" s="613"/>
      <c r="BV31" s="613"/>
      <c r="BW31" s="613"/>
      <c r="BX31" s="599">
        <v>95.3</v>
      </c>
      <c r="BY31" s="649"/>
      <c r="BZ31" s="649"/>
      <c r="CA31" s="649"/>
      <c r="CB31" s="650"/>
      <c r="CD31" s="656"/>
      <c r="CE31" s="657"/>
      <c r="CF31" s="607" t="s">
        <v>297</v>
      </c>
      <c r="CG31" s="608"/>
      <c r="CH31" s="608"/>
      <c r="CI31" s="608"/>
      <c r="CJ31" s="608"/>
      <c r="CK31" s="608"/>
      <c r="CL31" s="608"/>
      <c r="CM31" s="608"/>
      <c r="CN31" s="608"/>
      <c r="CO31" s="608"/>
      <c r="CP31" s="608"/>
      <c r="CQ31" s="609"/>
      <c r="CR31" s="593">
        <v>294423</v>
      </c>
      <c r="CS31" s="613"/>
      <c r="CT31" s="613"/>
      <c r="CU31" s="613"/>
      <c r="CV31" s="613"/>
      <c r="CW31" s="613"/>
      <c r="CX31" s="613"/>
      <c r="CY31" s="614"/>
      <c r="CZ31" s="627">
        <v>1.2</v>
      </c>
      <c r="DA31" s="628"/>
      <c r="DB31" s="628"/>
      <c r="DC31" s="629"/>
      <c r="DD31" s="602">
        <v>245778</v>
      </c>
      <c r="DE31" s="613"/>
      <c r="DF31" s="613"/>
      <c r="DG31" s="613"/>
      <c r="DH31" s="613"/>
      <c r="DI31" s="613"/>
      <c r="DJ31" s="613"/>
      <c r="DK31" s="614"/>
      <c r="DL31" s="602">
        <v>245778</v>
      </c>
      <c r="DM31" s="613"/>
      <c r="DN31" s="613"/>
      <c r="DO31" s="613"/>
      <c r="DP31" s="613"/>
      <c r="DQ31" s="613"/>
      <c r="DR31" s="613"/>
      <c r="DS31" s="613"/>
      <c r="DT31" s="613"/>
      <c r="DU31" s="613"/>
      <c r="DV31" s="614"/>
      <c r="DW31" s="598">
        <v>2.2999999999999998</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851530</v>
      </c>
      <c r="S32" s="594"/>
      <c r="T32" s="594"/>
      <c r="U32" s="594"/>
      <c r="V32" s="594"/>
      <c r="W32" s="594"/>
      <c r="X32" s="594"/>
      <c r="Y32" s="595"/>
      <c r="Z32" s="596">
        <v>3.3</v>
      </c>
      <c r="AA32" s="596"/>
      <c r="AB32" s="596"/>
      <c r="AC32" s="596"/>
      <c r="AD32" s="597">
        <v>5477</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97.5</v>
      </c>
      <c r="BH32" s="661"/>
      <c r="BI32" s="661"/>
      <c r="BJ32" s="661"/>
      <c r="BK32" s="661"/>
      <c r="BL32" s="661"/>
      <c r="BM32" s="662">
        <v>93.6</v>
      </c>
      <c r="BN32" s="661"/>
      <c r="BO32" s="661"/>
      <c r="BP32" s="661"/>
      <c r="BQ32" s="663"/>
      <c r="BR32" s="660">
        <v>97.5</v>
      </c>
      <c r="BS32" s="661"/>
      <c r="BT32" s="661"/>
      <c r="BU32" s="661"/>
      <c r="BV32" s="661"/>
      <c r="BW32" s="661"/>
      <c r="BX32" s="662">
        <v>92.3</v>
      </c>
      <c r="BY32" s="661"/>
      <c r="BZ32" s="661"/>
      <c r="CA32" s="661"/>
      <c r="CB32" s="663"/>
      <c r="CD32" s="658"/>
      <c r="CE32" s="659"/>
      <c r="CF32" s="607" t="s">
        <v>300</v>
      </c>
      <c r="CG32" s="608"/>
      <c r="CH32" s="608"/>
      <c r="CI32" s="608"/>
      <c r="CJ32" s="608"/>
      <c r="CK32" s="608"/>
      <c r="CL32" s="608"/>
      <c r="CM32" s="608"/>
      <c r="CN32" s="608"/>
      <c r="CO32" s="608"/>
      <c r="CP32" s="608"/>
      <c r="CQ32" s="609"/>
      <c r="CR32" s="593">
        <v>2690</v>
      </c>
      <c r="CS32" s="594"/>
      <c r="CT32" s="594"/>
      <c r="CU32" s="594"/>
      <c r="CV32" s="594"/>
      <c r="CW32" s="594"/>
      <c r="CX32" s="594"/>
      <c r="CY32" s="595"/>
      <c r="CZ32" s="627">
        <v>0</v>
      </c>
      <c r="DA32" s="628"/>
      <c r="DB32" s="628"/>
      <c r="DC32" s="629"/>
      <c r="DD32" s="602">
        <v>2690</v>
      </c>
      <c r="DE32" s="594"/>
      <c r="DF32" s="594"/>
      <c r="DG32" s="594"/>
      <c r="DH32" s="594"/>
      <c r="DI32" s="594"/>
      <c r="DJ32" s="594"/>
      <c r="DK32" s="595"/>
      <c r="DL32" s="602">
        <v>2690</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2929131</v>
      </c>
      <c r="S33" s="594"/>
      <c r="T33" s="594"/>
      <c r="U33" s="594"/>
      <c r="V33" s="594"/>
      <c r="W33" s="594"/>
      <c r="X33" s="594"/>
      <c r="Y33" s="595"/>
      <c r="Z33" s="596">
        <v>11.5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6310414</v>
      </c>
      <c r="CS33" s="613"/>
      <c r="CT33" s="613"/>
      <c r="CU33" s="613"/>
      <c r="CV33" s="613"/>
      <c r="CW33" s="613"/>
      <c r="CX33" s="613"/>
      <c r="CY33" s="614"/>
      <c r="CZ33" s="627">
        <v>25.5</v>
      </c>
      <c r="DA33" s="628"/>
      <c r="DB33" s="628"/>
      <c r="DC33" s="629"/>
      <c r="DD33" s="602">
        <v>4933101</v>
      </c>
      <c r="DE33" s="613"/>
      <c r="DF33" s="613"/>
      <c r="DG33" s="613"/>
      <c r="DH33" s="613"/>
      <c r="DI33" s="613"/>
      <c r="DJ33" s="613"/>
      <c r="DK33" s="614"/>
      <c r="DL33" s="602">
        <v>3727896</v>
      </c>
      <c r="DM33" s="613"/>
      <c r="DN33" s="613"/>
      <c r="DO33" s="613"/>
      <c r="DP33" s="613"/>
      <c r="DQ33" s="613"/>
      <c r="DR33" s="613"/>
      <c r="DS33" s="613"/>
      <c r="DT33" s="613"/>
      <c r="DU33" s="613"/>
      <c r="DV33" s="614"/>
      <c r="DW33" s="598">
        <v>35.299999999999997</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2673414</v>
      </c>
      <c r="CS34" s="594"/>
      <c r="CT34" s="594"/>
      <c r="CU34" s="594"/>
      <c r="CV34" s="594"/>
      <c r="CW34" s="594"/>
      <c r="CX34" s="594"/>
      <c r="CY34" s="595"/>
      <c r="CZ34" s="627">
        <v>10.8</v>
      </c>
      <c r="DA34" s="628"/>
      <c r="DB34" s="628"/>
      <c r="DC34" s="629"/>
      <c r="DD34" s="602">
        <v>1960626</v>
      </c>
      <c r="DE34" s="594"/>
      <c r="DF34" s="594"/>
      <c r="DG34" s="594"/>
      <c r="DH34" s="594"/>
      <c r="DI34" s="594"/>
      <c r="DJ34" s="594"/>
      <c r="DK34" s="595"/>
      <c r="DL34" s="602">
        <v>1585437</v>
      </c>
      <c r="DM34" s="594"/>
      <c r="DN34" s="594"/>
      <c r="DO34" s="594"/>
      <c r="DP34" s="594"/>
      <c r="DQ34" s="594"/>
      <c r="DR34" s="594"/>
      <c r="DS34" s="594"/>
      <c r="DT34" s="594"/>
      <c r="DU34" s="594"/>
      <c r="DV34" s="595"/>
      <c r="DW34" s="598">
        <v>15</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726031</v>
      </c>
      <c r="S35" s="594"/>
      <c r="T35" s="594"/>
      <c r="U35" s="594"/>
      <c r="V35" s="594"/>
      <c r="W35" s="594"/>
      <c r="X35" s="594"/>
      <c r="Y35" s="595"/>
      <c r="Z35" s="596">
        <v>2.8</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1872366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-390578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284972</v>
      </c>
      <c r="CS35" s="613"/>
      <c r="CT35" s="613"/>
      <c r="CU35" s="613"/>
      <c r="CV35" s="613"/>
      <c r="CW35" s="613"/>
      <c r="CX35" s="613"/>
      <c r="CY35" s="614"/>
      <c r="CZ35" s="627">
        <v>1.2</v>
      </c>
      <c r="DA35" s="628"/>
      <c r="DB35" s="628"/>
      <c r="DC35" s="629"/>
      <c r="DD35" s="602">
        <v>238455</v>
      </c>
      <c r="DE35" s="613"/>
      <c r="DF35" s="613"/>
      <c r="DG35" s="613"/>
      <c r="DH35" s="613"/>
      <c r="DI35" s="613"/>
      <c r="DJ35" s="613"/>
      <c r="DK35" s="614"/>
      <c r="DL35" s="602">
        <v>212101</v>
      </c>
      <c r="DM35" s="613"/>
      <c r="DN35" s="613"/>
      <c r="DO35" s="613"/>
      <c r="DP35" s="613"/>
      <c r="DQ35" s="613"/>
      <c r="DR35" s="613"/>
      <c r="DS35" s="613"/>
      <c r="DT35" s="613"/>
      <c r="DU35" s="613"/>
      <c r="DV35" s="614"/>
      <c r="DW35" s="598">
        <v>2</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25519324</v>
      </c>
      <c r="S36" s="666"/>
      <c r="T36" s="666"/>
      <c r="U36" s="666"/>
      <c r="V36" s="666"/>
      <c r="W36" s="666"/>
      <c r="X36" s="666"/>
      <c r="Y36" s="667"/>
      <c r="Z36" s="668">
        <v>100</v>
      </c>
      <c r="AA36" s="668"/>
      <c r="AB36" s="668"/>
      <c r="AC36" s="668"/>
      <c r="AD36" s="669">
        <v>9845580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321370</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-527390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1244469</v>
      </c>
      <c r="CS36" s="594"/>
      <c r="CT36" s="594"/>
      <c r="CU36" s="594"/>
      <c r="CV36" s="594"/>
      <c r="CW36" s="594"/>
      <c r="CX36" s="594"/>
      <c r="CY36" s="595"/>
      <c r="CZ36" s="627">
        <v>5</v>
      </c>
      <c r="DA36" s="628"/>
      <c r="DB36" s="628"/>
      <c r="DC36" s="629"/>
      <c r="DD36" s="602">
        <v>935326</v>
      </c>
      <c r="DE36" s="594"/>
      <c r="DF36" s="594"/>
      <c r="DG36" s="594"/>
      <c r="DH36" s="594"/>
      <c r="DI36" s="594"/>
      <c r="DJ36" s="594"/>
      <c r="DK36" s="595"/>
      <c r="DL36" s="602">
        <v>708420</v>
      </c>
      <c r="DM36" s="594"/>
      <c r="DN36" s="594"/>
      <c r="DO36" s="594"/>
      <c r="DP36" s="594"/>
      <c r="DQ36" s="594"/>
      <c r="DR36" s="594"/>
      <c r="DS36" s="594"/>
      <c r="DT36" s="594"/>
      <c r="DU36" s="594"/>
      <c r="DV36" s="595"/>
      <c r="DW36" s="598">
        <v>6.7</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7083</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8469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519275</v>
      </c>
      <c r="CS37" s="613"/>
      <c r="CT37" s="613"/>
      <c r="CU37" s="613"/>
      <c r="CV37" s="613"/>
      <c r="CW37" s="613"/>
      <c r="CX37" s="613"/>
      <c r="CY37" s="614"/>
      <c r="CZ37" s="627">
        <v>2.1</v>
      </c>
      <c r="DA37" s="628"/>
      <c r="DB37" s="628"/>
      <c r="DC37" s="629"/>
      <c r="DD37" s="602">
        <v>519275</v>
      </c>
      <c r="DE37" s="613"/>
      <c r="DF37" s="613"/>
      <c r="DG37" s="613"/>
      <c r="DH37" s="613"/>
      <c r="DI37" s="613"/>
      <c r="DJ37" s="613"/>
      <c r="DK37" s="614"/>
      <c r="DL37" s="602">
        <v>395607</v>
      </c>
      <c r="DM37" s="613"/>
      <c r="DN37" s="613"/>
      <c r="DO37" s="613"/>
      <c r="DP37" s="613"/>
      <c r="DQ37" s="613"/>
      <c r="DR37" s="613"/>
      <c r="DS37" s="613"/>
      <c r="DT37" s="613"/>
      <c r="DU37" s="613"/>
      <c r="DV37" s="614"/>
      <c r="DW37" s="598">
        <v>3.7</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v>934</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16502</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1865283</v>
      </c>
      <c r="CS38" s="594"/>
      <c r="CT38" s="594"/>
      <c r="CU38" s="594"/>
      <c r="CV38" s="594"/>
      <c r="CW38" s="594"/>
      <c r="CX38" s="594"/>
      <c r="CY38" s="595"/>
      <c r="CZ38" s="627">
        <v>7.5</v>
      </c>
      <c r="DA38" s="628"/>
      <c r="DB38" s="628"/>
      <c r="DC38" s="629"/>
      <c r="DD38" s="602">
        <v>1572817</v>
      </c>
      <c r="DE38" s="594"/>
      <c r="DF38" s="594"/>
      <c r="DG38" s="594"/>
      <c r="DH38" s="594"/>
      <c r="DI38" s="594"/>
      <c r="DJ38" s="594"/>
      <c r="DK38" s="595"/>
      <c r="DL38" s="602">
        <v>1221938</v>
      </c>
      <c r="DM38" s="594"/>
      <c r="DN38" s="594"/>
      <c r="DO38" s="594"/>
      <c r="DP38" s="594"/>
      <c r="DQ38" s="594"/>
      <c r="DR38" s="594"/>
      <c r="DS38" s="594"/>
      <c r="DT38" s="594"/>
      <c r="DU38" s="594"/>
      <c r="DV38" s="595"/>
      <c r="DW38" s="598">
        <v>11.6</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71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229316</v>
      </c>
      <c r="CS39" s="613"/>
      <c r="CT39" s="613"/>
      <c r="CU39" s="613"/>
      <c r="CV39" s="613"/>
      <c r="CW39" s="613"/>
      <c r="CX39" s="613"/>
      <c r="CY39" s="614"/>
      <c r="CZ39" s="627">
        <v>0.9</v>
      </c>
      <c r="DA39" s="628"/>
      <c r="DB39" s="628"/>
      <c r="DC39" s="629"/>
      <c r="DD39" s="602">
        <v>225877</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629165</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159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12960</v>
      </c>
      <c r="CS40" s="594"/>
      <c r="CT40" s="594"/>
      <c r="CU40" s="594"/>
      <c r="CV40" s="594"/>
      <c r="CW40" s="594"/>
      <c r="CX40" s="594"/>
      <c r="CY40" s="595"/>
      <c r="CZ40" s="627">
        <v>0.1</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913814</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250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13"/>
      <c r="CT41" s="613"/>
      <c r="CU41" s="613"/>
      <c r="CV41" s="613"/>
      <c r="CW41" s="613"/>
      <c r="CX41" s="613"/>
      <c r="CY41" s="614"/>
      <c r="CZ41" s="627" t="s">
        <v>208</v>
      </c>
      <c r="DA41" s="628"/>
      <c r="DB41" s="628"/>
      <c r="DC41" s="629"/>
      <c r="DD41" s="602" t="s">
        <v>208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7278700</v>
      </c>
      <c r="CS42" s="594"/>
      <c r="CT42" s="594"/>
      <c r="CU42" s="594"/>
      <c r="CV42" s="594"/>
      <c r="CW42" s="594"/>
      <c r="CX42" s="594"/>
      <c r="CY42" s="595"/>
      <c r="CZ42" s="627">
        <v>29.4</v>
      </c>
      <c r="DA42" s="676"/>
      <c r="DB42" s="676"/>
      <c r="DC42" s="677"/>
      <c r="DD42" s="602">
        <v>884907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134279</v>
      </c>
      <c r="CS43" s="613"/>
      <c r="CT43" s="613"/>
      <c r="CU43" s="613"/>
      <c r="CV43" s="613"/>
      <c r="CW43" s="613"/>
      <c r="CX43" s="613"/>
      <c r="CY43" s="614"/>
      <c r="CZ43" s="627">
        <v>0.5</v>
      </c>
      <c r="DA43" s="628"/>
      <c r="DB43" s="628"/>
      <c r="DC43" s="629"/>
      <c r="DD43" s="602">
        <v>134279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7278700</v>
      </c>
      <c r="CS44" s="594"/>
      <c r="CT44" s="594"/>
      <c r="CU44" s="594"/>
      <c r="CV44" s="594"/>
      <c r="CW44" s="594"/>
      <c r="CX44" s="594"/>
      <c r="CY44" s="595"/>
      <c r="CZ44" s="627">
        <v>29.4</v>
      </c>
      <c r="DA44" s="676"/>
      <c r="DB44" s="676"/>
      <c r="DC44" s="677"/>
      <c r="DD44" s="602">
        <v>884907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5980238</v>
      </c>
      <c r="CS45" s="613"/>
      <c r="CT45" s="613"/>
      <c r="CU45" s="613"/>
      <c r="CV45" s="613"/>
      <c r="CW45" s="613"/>
      <c r="CX45" s="613"/>
      <c r="CY45" s="614"/>
      <c r="CZ45" s="627">
        <v>24.1</v>
      </c>
      <c r="DA45" s="628"/>
      <c r="DB45" s="628"/>
      <c r="DC45" s="629"/>
      <c r="DD45" s="602">
        <v>359088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1298462</v>
      </c>
      <c r="CS46" s="594"/>
      <c r="CT46" s="594"/>
      <c r="CU46" s="594"/>
      <c r="CV46" s="594"/>
      <c r="CW46" s="594"/>
      <c r="CX46" s="594"/>
      <c r="CY46" s="595"/>
      <c r="CZ46" s="627">
        <v>5.2</v>
      </c>
      <c r="DA46" s="676"/>
      <c r="DB46" s="676"/>
      <c r="DC46" s="677"/>
      <c r="DD46" s="602">
        <v>525819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322</v>
      </c>
      <c r="CS47" s="613"/>
      <c r="CT47" s="613"/>
      <c r="CU47" s="613"/>
      <c r="CV47" s="613"/>
      <c r="CW47" s="613"/>
      <c r="CX47" s="613"/>
      <c r="CY47" s="614"/>
      <c r="CZ47" s="627" t="s">
        <v>322</v>
      </c>
      <c r="DA47" s="628"/>
      <c r="DB47" s="628"/>
      <c r="DC47" s="629"/>
      <c r="DD47" s="602" t="s">
        <v>322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24767725</v>
      </c>
      <c r="CS49" s="661"/>
      <c r="CT49" s="661"/>
      <c r="CU49" s="661"/>
      <c r="CV49" s="661"/>
      <c r="CW49" s="661"/>
      <c r="CX49" s="661"/>
      <c r="CY49" s="688"/>
      <c r="CZ49" s="689">
        <v>100</v>
      </c>
      <c r="DA49" s="690"/>
      <c r="DB49" s="690"/>
      <c r="DC49" s="691"/>
      <c r="DD49" s="692">
        <v>11609156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K84" sqref="AK84:AO8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25440</v>
      </c>
      <c r="R7" s="723"/>
      <c r="S7" s="723"/>
      <c r="T7" s="723"/>
      <c r="U7" s="723"/>
      <c r="V7" s="723">
        <v>24690</v>
      </c>
      <c r="W7" s="723"/>
      <c r="X7" s="723"/>
      <c r="Y7" s="723"/>
      <c r="Z7" s="723"/>
      <c r="AA7" s="723">
        <v>750</v>
      </c>
      <c r="AB7" s="723"/>
      <c r="AC7" s="723"/>
      <c r="AD7" s="723"/>
      <c r="AE7" s="724"/>
      <c r="AF7" s="725">
        <v>447</v>
      </c>
      <c r="AG7" s="726"/>
      <c r="AH7" s="726"/>
      <c r="AI7" s="726"/>
      <c r="AJ7" s="727"/>
      <c r="AK7" s="762">
        <v>26</v>
      </c>
      <c r="AL7" s="763"/>
      <c r="AM7" s="763"/>
      <c r="AN7" s="763"/>
      <c r="AO7" s="763"/>
      <c r="AP7" s="763">
        <v>21919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547</v>
      </c>
      <c r="C8" s="744"/>
      <c r="D8" s="744"/>
      <c r="E8" s="744"/>
      <c r="F8" s="744"/>
      <c r="G8" s="744"/>
      <c r="H8" s="744"/>
      <c r="I8" s="744"/>
      <c r="J8" s="744"/>
      <c r="K8" s="744"/>
      <c r="L8" s="744"/>
      <c r="M8" s="744"/>
      <c r="N8" s="744"/>
      <c r="O8" s="744"/>
      <c r="P8" s="745"/>
      <c r="Q8" s="746">
        <v>20</v>
      </c>
      <c r="R8" s="747"/>
      <c r="S8" s="747"/>
      <c r="T8" s="747"/>
      <c r="U8" s="747"/>
      <c r="V8" s="747">
        <v>20</v>
      </c>
      <c r="W8" s="747"/>
      <c r="X8" s="747"/>
      <c r="Y8" s="747"/>
      <c r="Z8" s="747"/>
      <c r="AA8" s="747">
        <v>0</v>
      </c>
      <c r="AB8" s="747"/>
      <c r="AC8" s="747"/>
      <c r="AD8" s="747"/>
      <c r="AE8" s="748"/>
      <c r="AF8" s="749">
        <v>0</v>
      </c>
      <c r="AG8" s="750"/>
      <c r="AH8" s="750"/>
      <c r="AI8" s="750"/>
      <c r="AJ8" s="751"/>
      <c r="AK8" s="752">
        <v>12</v>
      </c>
      <c r="AL8" s="753"/>
      <c r="AM8" s="753"/>
      <c r="AN8" s="753"/>
      <c r="AO8" s="753"/>
      <c r="AP8" s="753" t="s">
        <v>548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549</v>
      </c>
      <c r="C9" s="744"/>
      <c r="D9" s="744"/>
      <c r="E9" s="744"/>
      <c r="F9" s="744"/>
      <c r="G9" s="744"/>
      <c r="H9" s="744"/>
      <c r="I9" s="744"/>
      <c r="J9" s="744"/>
      <c r="K9" s="744"/>
      <c r="L9" s="744"/>
      <c r="M9" s="744"/>
      <c r="N9" s="744"/>
      <c r="O9" s="744"/>
      <c r="P9" s="745"/>
      <c r="Q9" s="746">
        <v>178</v>
      </c>
      <c r="R9" s="747"/>
      <c r="S9" s="747"/>
      <c r="T9" s="747"/>
      <c r="U9" s="747"/>
      <c r="V9" s="747">
        <v>162</v>
      </c>
      <c r="W9" s="747"/>
      <c r="X9" s="747"/>
      <c r="Y9" s="747"/>
      <c r="Z9" s="747"/>
      <c r="AA9" s="747">
        <v>16</v>
      </c>
      <c r="AB9" s="747"/>
      <c r="AC9" s="747"/>
      <c r="AD9" s="747"/>
      <c r="AE9" s="748"/>
      <c r="AF9" s="749">
        <v>16</v>
      </c>
      <c r="AG9" s="750"/>
      <c r="AH9" s="750"/>
      <c r="AI9" s="750"/>
      <c r="AJ9" s="751"/>
      <c r="AK9" s="752">
        <v>161</v>
      </c>
      <c r="AL9" s="753"/>
      <c r="AM9" s="753"/>
      <c r="AN9" s="753"/>
      <c r="AO9" s="753"/>
      <c r="AP9" s="753">
        <v>305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25638</v>
      </c>
      <c r="R23" s="782"/>
      <c r="S23" s="782"/>
      <c r="T23" s="782"/>
      <c r="U23" s="782"/>
      <c r="V23" s="782">
        <v>24872</v>
      </c>
      <c r="W23" s="782"/>
      <c r="X23" s="782"/>
      <c r="Y23" s="782"/>
      <c r="Z23" s="782"/>
      <c r="AA23" s="782">
        <v>766</v>
      </c>
      <c r="AB23" s="782"/>
      <c r="AC23" s="782"/>
      <c r="AD23" s="782"/>
      <c r="AE23" s="783"/>
      <c r="AF23" s="784">
        <v>462</v>
      </c>
      <c r="AG23" s="782"/>
      <c r="AH23" s="782"/>
      <c r="AI23" s="782"/>
      <c r="AJ23" s="785"/>
      <c r="AK23" s="786"/>
      <c r="AL23" s="787"/>
      <c r="AM23" s="787"/>
      <c r="AN23" s="787"/>
      <c r="AO23" s="787"/>
      <c r="AP23" s="782">
        <v>22224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6746</v>
      </c>
      <c r="R28" s="811"/>
      <c r="S28" s="811"/>
      <c r="T28" s="811"/>
      <c r="U28" s="811"/>
      <c r="V28" s="811">
        <v>7137</v>
      </c>
      <c r="W28" s="811"/>
      <c r="X28" s="811"/>
      <c r="Y28" s="811"/>
      <c r="Z28" s="811"/>
      <c r="AA28" s="811">
        <v>-391</v>
      </c>
      <c r="AB28" s="811"/>
      <c r="AC28" s="811"/>
      <c r="AD28" s="811"/>
      <c r="AE28" s="812"/>
      <c r="AF28" s="813">
        <v>-391</v>
      </c>
      <c r="AG28" s="811"/>
      <c r="AH28" s="811"/>
      <c r="AI28" s="811"/>
      <c r="AJ28" s="814"/>
      <c r="AK28" s="815">
        <v>629</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350</v>
      </c>
      <c r="R29" s="747"/>
      <c r="S29" s="747"/>
      <c r="T29" s="747"/>
      <c r="U29" s="747"/>
      <c r="V29" s="747">
        <v>349</v>
      </c>
      <c r="W29" s="747"/>
      <c r="X29" s="747"/>
      <c r="Y29" s="747"/>
      <c r="Z29" s="747"/>
      <c r="AA29" s="747">
        <v>1</v>
      </c>
      <c r="AB29" s="747"/>
      <c r="AC29" s="747"/>
      <c r="AD29" s="747"/>
      <c r="AE29" s="748"/>
      <c r="AF29" s="749">
        <v>1</v>
      </c>
      <c r="AG29" s="750"/>
      <c r="AH29" s="750"/>
      <c r="AI29" s="750"/>
      <c r="AJ29" s="751"/>
      <c r="AK29" s="818">
        <v>118</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1517</v>
      </c>
      <c r="R30" s="747"/>
      <c r="S30" s="747"/>
      <c r="T30" s="747"/>
      <c r="U30" s="747"/>
      <c r="V30" s="747">
        <v>1313</v>
      </c>
      <c r="W30" s="747"/>
      <c r="X30" s="747"/>
      <c r="Y30" s="747"/>
      <c r="Z30" s="747"/>
      <c r="AA30" s="747">
        <v>204</v>
      </c>
      <c r="AB30" s="747"/>
      <c r="AC30" s="747"/>
      <c r="AD30" s="747"/>
      <c r="AE30" s="748"/>
      <c r="AF30" s="749">
        <v>1386</v>
      </c>
      <c r="AG30" s="750"/>
      <c r="AH30" s="750"/>
      <c r="AI30" s="750"/>
      <c r="AJ30" s="751"/>
      <c r="AK30" s="818">
        <v>7</v>
      </c>
      <c r="AL30" s="819"/>
      <c r="AM30" s="819"/>
      <c r="AN30" s="819"/>
      <c r="AO30" s="819"/>
      <c r="AP30" s="819">
        <v>1384</v>
      </c>
      <c r="AQ30" s="819"/>
      <c r="AR30" s="819"/>
      <c r="AS30" s="819"/>
      <c r="AT30" s="819"/>
      <c r="AU30" s="819">
        <v>3</v>
      </c>
      <c r="AV30" s="819"/>
      <c r="AW30" s="819"/>
      <c r="AX30" s="819"/>
      <c r="AY30" s="819"/>
      <c r="AZ30" s="820" t="s">
        <v>536</v>
      </c>
      <c r="BA30" s="820"/>
      <c r="BB30" s="820"/>
      <c r="BC30" s="820"/>
      <c r="BD30" s="820"/>
      <c r="BE30" s="816" t="s">
        <v>382</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1016</v>
      </c>
      <c r="R31" s="747"/>
      <c r="S31" s="747"/>
      <c r="T31" s="747"/>
      <c r="U31" s="747"/>
      <c r="V31" s="747">
        <v>1001</v>
      </c>
      <c r="W31" s="747"/>
      <c r="X31" s="747"/>
      <c r="Y31" s="747"/>
      <c r="Z31" s="747"/>
      <c r="AA31" s="747">
        <v>15</v>
      </c>
      <c r="AB31" s="747"/>
      <c r="AC31" s="747"/>
      <c r="AD31" s="747"/>
      <c r="AE31" s="748"/>
      <c r="AF31" s="749">
        <v>10</v>
      </c>
      <c r="AG31" s="750"/>
      <c r="AH31" s="750"/>
      <c r="AI31" s="750"/>
      <c r="AJ31" s="751"/>
      <c r="AK31" s="818">
        <v>304</v>
      </c>
      <c r="AL31" s="819"/>
      <c r="AM31" s="819"/>
      <c r="AN31" s="819"/>
      <c r="AO31" s="819"/>
      <c r="AP31" s="819">
        <v>4854</v>
      </c>
      <c r="AQ31" s="819"/>
      <c r="AR31" s="819"/>
      <c r="AS31" s="819"/>
      <c r="AT31" s="819"/>
      <c r="AU31" s="819">
        <v>2699</v>
      </c>
      <c r="AV31" s="819"/>
      <c r="AW31" s="819"/>
      <c r="AX31" s="819"/>
      <c r="AY31" s="819"/>
      <c r="AZ31" s="820" t="s">
        <v>536</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25</v>
      </c>
      <c r="R32" s="747"/>
      <c r="S32" s="747"/>
      <c r="T32" s="747"/>
      <c r="U32" s="747"/>
      <c r="V32" s="747">
        <v>19</v>
      </c>
      <c r="W32" s="747"/>
      <c r="X32" s="747"/>
      <c r="Y32" s="747"/>
      <c r="Z32" s="747"/>
      <c r="AA32" s="747">
        <v>6</v>
      </c>
      <c r="AB32" s="747"/>
      <c r="AC32" s="747"/>
      <c r="AD32" s="747"/>
      <c r="AE32" s="748"/>
      <c r="AF32" s="749">
        <v>6</v>
      </c>
      <c r="AG32" s="750"/>
      <c r="AH32" s="750"/>
      <c r="AI32" s="750"/>
      <c r="AJ32" s="751"/>
      <c r="AK32" s="818">
        <v>18</v>
      </c>
      <c r="AL32" s="819"/>
      <c r="AM32" s="819"/>
      <c r="AN32" s="819"/>
      <c r="AO32" s="819"/>
      <c r="AP32" s="819">
        <v>94</v>
      </c>
      <c r="AQ32" s="819"/>
      <c r="AR32" s="819"/>
      <c r="AS32" s="819"/>
      <c r="AT32" s="819"/>
      <c r="AU32" s="819">
        <v>87</v>
      </c>
      <c r="AV32" s="819"/>
      <c r="AW32" s="819"/>
      <c r="AX32" s="819"/>
      <c r="AY32" s="819"/>
      <c r="AZ32" s="820" t="s">
        <v>536</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1013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13848</v>
      </c>
      <c r="R68" s="854"/>
      <c r="S68" s="854"/>
      <c r="T68" s="854"/>
      <c r="U68" s="854"/>
      <c r="V68" s="854">
        <v>13741</v>
      </c>
      <c r="W68" s="854"/>
      <c r="X68" s="854"/>
      <c r="Y68" s="854"/>
      <c r="Z68" s="854"/>
      <c r="AA68" s="854">
        <v>107</v>
      </c>
      <c r="AB68" s="854"/>
      <c r="AC68" s="854"/>
      <c r="AD68" s="854"/>
      <c r="AE68" s="854"/>
      <c r="AF68" s="854">
        <v>107</v>
      </c>
      <c r="AG68" s="854"/>
      <c r="AH68" s="854"/>
      <c r="AI68" s="854"/>
      <c r="AJ68" s="854"/>
      <c r="AK68" s="854">
        <v>7</v>
      </c>
      <c r="AL68" s="854"/>
      <c r="AM68" s="854"/>
      <c r="AN68" s="854"/>
      <c r="AO68" s="854"/>
      <c r="AP68" s="854" t="s">
        <v>536</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222</v>
      </c>
      <c r="R69" s="819"/>
      <c r="S69" s="819"/>
      <c r="T69" s="819"/>
      <c r="U69" s="819"/>
      <c r="V69" s="819">
        <v>192</v>
      </c>
      <c r="W69" s="819"/>
      <c r="X69" s="819"/>
      <c r="Y69" s="819"/>
      <c r="Z69" s="819"/>
      <c r="AA69" s="819">
        <v>30</v>
      </c>
      <c r="AB69" s="819"/>
      <c r="AC69" s="819"/>
      <c r="AD69" s="819"/>
      <c r="AE69" s="819"/>
      <c r="AF69" s="819">
        <v>9</v>
      </c>
      <c r="AG69" s="819"/>
      <c r="AH69" s="819"/>
      <c r="AI69" s="819"/>
      <c r="AJ69" s="819"/>
      <c r="AK69" s="819">
        <v>2</v>
      </c>
      <c r="AL69" s="819"/>
      <c r="AM69" s="819"/>
      <c r="AN69" s="819"/>
      <c r="AO69" s="819"/>
      <c r="AP69" s="819">
        <v>5</v>
      </c>
      <c r="AQ69" s="819"/>
      <c r="AR69" s="819"/>
      <c r="AS69" s="819"/>
      <c r="AT69" s="819"/>
      <c r="AU69" s="819">
        <v>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2</v>
      </c>
      <c r="R70" s="819"/>
      <c r="S70" s="819"/>
      <c r="T70" s="819"/>
      <c r="U70" s="819"/>
      <c r="V70" s="819">
        <v>1</v>
      </c>
      <c r="W70" s="819"/>
      <c r="X70" s="819"/>
      <c r="Y70" s="819"/>
      <c r="Z70" s="819"/>
      <c r="AA70" s="819">
        <v>1</v>
      </c>
      <c r="AB70" s="819"/>
      <c r="AC70" s="819"/>
      <c r="AD70" s="819"/>
      <c r="AE70" s="819"/>
      <c r="AF70" s="819">
        <v>0</v>
      </c>
      <c r="AG70" s="819"/>
      <c r="AH70" s="819"/>
      <c r="AI70" s="819"/>
      <c r="AJ70" s="819"/>
      <c r="AK70" s="819">
        <v>1</v>
      </c>
      <c r="AL70" s="819"/>
      <c r="AM70" s="819"/>
      <c r="AN70" s="819"/>
      <c r="AO70" s="819"/>
      <c r="AP70" s="819">
        <v>140</v>
      </c>
      <c r="AQ70" s="819"/>
      <c r="AR70" s="819"/>
      <c r="AS70" s="819"/>
      <c r="AT70" s="819"/>
      <c r="AU70" s="819">
        <v>21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7">
        <v>685</v>
      </c>
      <c r="R71" s="868"/>
      <c r="S71" s="868"/>
      <c r="T71" s="868"/>
      <c r="U71" s="818"/>
      <c r="V71" s="869">
        <v>683</v>
      </c>
      <c r="W71" s="868"/>
      <c r="X71" s="868"/>
      <c r="Y71" s="868"/>
      <c r="Z71" s="818"/>
      <c r="AA71" s="869">
        <v>2</v>
      </c>
      <c r="AB71" s="868"/>
      <c r="AC71" s="868"/>
      <c r="AD71" s="868"/>
      <c r="AE71" s="818"/>
      <c r="AF71" s="869">
        <v>2</v>
      </c>
      <c r="AG71" s="868"/>
      <c r="AH71" s="868"/>
      <c r="AI71" s="868"/>
      <c r="AJ71" s="818"/>
      <c r="AK71" s="869" t="s">
        <v>536</v>
      </c>
      <c r="AL71" s="868"/>
      <c r="AM71" s="868"/>
      <c r="AN71" s="868"/>
      <c r="AO71" s="818"/>
      <c r="AP71" s="869" t="s">
        <v>536</v>
      </c>
      <c r="AQ71" s="868"/>
      <c r="AR71" s="868"/>
      <c r="AS71" s="868"/>
      <c r="AT71" s="818"/>
      <c r="AU71" s="869" t="s">
        <v>536</v>
      </c>
      <c r="AV71" s="868"/>
      <c r="AW71" s="868"/>
      <c r="AX71" s="868"/>
      <c r="AY71" s="818"/>
      <c r="AZ71" s="870"/>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7">
        <v>16</v>
      </c>
      <c r="R72" s="868"/>
      <c r="S72" s="868"/>
      <c r="T72" s="868"/>
      <c r="U72" s="818"/>
      <c r="V72" s="869">
        <v>13</v>
      </c>
      <c r="W72" s="868"/>
      <c r="X72" s="868"/>
      <c r="Y72" s="868"/>
      <c r="Z72" s="818"/>
      <c r="AA72" s="869">
        <v>3</v>
      </c>
      <c r="AB72" s="868"/>
      <c r="AC72" s="868"/>
      <c r="AD72" s="868"/>
      <c r="AE72" s="818"/>
      <c r="AF72" s="869">
        <v>3</v>
      </c>
      <c r="AG72" s="868"/>
      <c r="AH72" s="868"/>
      <c r="AI72" s="868"/>
      <c r="AJ72" s="818"/>
      <c r="AK72" s="869" t="s">
        <v>536</v>
      </c>
      <c r="AL72" s="868"/>
      <c r="AM72" s="868"/>
      <c r="AN72" s="868"/>
      <c r="AO72" s="818"/>
      <c r="AP72" s="869" t="s">
        <v>536</v>
      </c>
      <c r="AQ72" s="868"/>
      <c r="AR72" s="868"/>
      <c r="AS72" s="868"/>
      <c r="AT72" s="818"/>
      <c r="AU72" s="869" t="s">
        <v>536</v>
      </c>
      <c r="AV72" s="868"/>
      <c r="AW72" s="868"/>
      <c r="AX72" s="868"/>
      <c r="AY72" s="818"/>
      <c r="AZ72" s="870"/>
      <c r="BA72" s="871"/>
      <c r="BB72" s="871"/>
      <c r="BC72" s="871"/>
      <c r="BD72" s="87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7">
        <v>206</v>
      </c>
      <c r="R73" s="868"/>
      <c r="S73" s="868"/>
      <c r="T73" s="868"/>
      <c r="U73" s="818"/>
      <c r="V73" s="869">
        <v>197</v>
      </c>
      <c r="W73" s="868"/>
      <c r="X73" s="868"/>
      <c r="Y73" s="868"/>
      <c r="Z73" s="818"/>
      <c r="AA73" s="869">
        <v>9</v>
      </c>
      <c r="AB73" s="868"/>
      <c r="AC73" s="868"/>
      <c r="AD73" s="868"/>
      <c r="AE73" s="818"/>
      <c r="AF73" s="869">
        <v>9</v>
      </c>
      <c r="AG73" s="868"/>
      <c r="AH73" s="868"/>
      <c r="AI73" s="868"/>
      <c r="AJ73" s="818"/>
      <c r="AK73" s="869" t="s">
        <v>536</v>
      </c>
      <c r="AL73" s="868"/>
      <c r="AM73" s="868"/>
      <c r="AN73" s="868"/>
      <c r="AO73" s="818"/>
      <c r="AP73" s="869">
        <v>67</v>
      </c>
      <c r="AQ73" s="868"/>
      <c r="AR73" s="868"/>
      <c r="AS73" s="868"/>
      <c r="AT73" s="818"/>
      <c r="AU73" s="869" t="s">
        <v>536</v>
      </c>
      <c r="AV73" s="868"/>
      <c r="AW73" s="868"/>
      <c r="AX73" s="868"/>
      <c r="AY73" s="818"/>
      <c r="AZ73" s="870"/>
      <c r="BA73" s="871"/>
      <c r="BB73" s="871"/>
      <c r="BC73" s="871"/>
      <c r="BD73" s="87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7">
        <v>556</v>
      </c>
      <c r="R74" s="868"/>
      <c r="S74" s="868"/>
      <c r="T74" s="868"/>
      <c r="U74" s="818"/>
      <c r="V74" s="869">
        <v>551</v>
      </c>
      <c r="W74" s="868"/>
      <c r="X74" s="868"/>
      <c r="Y74" s="868"/>
      <c r="Z74" s="818"/>
      <c r="AA74" s="869">
        <v>5</v>
      </c>
      <c r="AB74" s="868"/>
      <c r="AC74" s="868"/>
      <c r="AD74" s="868"/>
      <c r="AE74" s="818"/>
      <c r="AF74" s="869">
        <v>5</v>
      </c>
      <c r="AG74" s="868"/>
      <c r="AH74" s="868"/>
      <c r="AI74" s="868"/>
      <c r="AJ74" s="818"/>
      <c r="AK74" s="869" t="s">
        <v>536</v>
      </c>
      <c r="AL74" s="868"/>
      <c r="AM74" s="868"/>
      <c r="AN74" s="868"/>
      <c r="AO74" s="818"/>
      <c r="AP74" s="869">
        <v>1346</v>
      </c>
      <c r="AQ74" s="868"/>
      <c r="AR74" s="868"/>
      <c r="AS74" s="868"/>
      <c r="AT74" s="818"/>
      <c r="AU74" s="869">
        <v>392</v>
      </c>
      <c r="AV74" s="868"/>
      <c r="AW74" s="868"/>
      <c r="AX74" s="868"/>
      <c r="AY74" s="818"/>
      <c r="AZ74" s="870"/>
      <c r="BA74" s="871"/>
      <c r="BB74" s="871"/>
      <c r="BC74" s="871"/>
      <c r="BD74" s="872"/>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992</v>
      </c>
      <c r="R75" s="868"/>
      <c r="S75" s="868"/>
      <c r="T75" s="868"/>
      <c r="U75" s="818"/>
      <c r="V75" s="869">
        <v>931</v>
      </c>
      <c r="W75" s="868"/>
      <c r="X75" s="868"/>
      <c r="Y75" s="868"/>
      <c r="Z75" s="818"/>
      <c r="AA75" s="869">
        <v>60</v>
      </c>
      <c r="AB75" s="868"/>
      <c r="AC75" s="868"/>
      <c r="AD75" s="868"/>
      <c r="AE75" s="818"/>
      <c r="AF75" s="869">
        <v>60</v>
      </c>
      <c r="AG75" s="868"/>
      <c r="AH75" s="868"/>
      <c r="AI75" s="868"/>
      <c r="AJ75" s="818"/>
      <c r="AK75" s="869" t="s">
        <v>536</v>
      </c>
      <c r="AL75" s="868"/>
      <c r="AM75" s="868"/>
      <c r="AN75" s="868"/>
      <c r="AO75" s="818"/>
      <c r="AP75" s="869">
        <v>983</v>
      </c>
      <c r="AQ75" s="868"/>
      <c r="AR75" s="868"/>
      <c r="AS75" s="868"/>
      <c r="AT75" s="818"/>
      <c r="AU75" s="869">
        <v>498</v>
      </c>
      <c r="AV75" s="868"/>
      <c r="AW75" s="868"/>
      <c r="AX75" s="868"/>
      <c r="AY75" s="818"/>
      <c r="AZ75" s="870"/>
      <c r="BA75" s="871"/>
      <c r="BB75" s="871"/>
      <c r="BC75" s="871"/>
      <c r="BD75" s="87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1181</v>
      </c>
      <c r="R76" s="868"/>
      <c r="S76" s="868"/>
      <c r="T76" s="868"/>
      <c r="U76" s="818"/>
      <c r="V76" s="869">
        <v>1153</v>
      </c>
      <c r="W76" s="868"/>
      <c r="X76" s="868"/>
      <c r="Y76" s="868"/>
      <c r="Z76" s="818"/>
      <c r="AA76" s="869">
        <v>27</v>
      </c>
      <c r="AB76" s="868"/>
      <c r="AC76" s="868"/>
      <c r="AD76" s="868"/>
      <c r="AE76" s="818"/>
      <c r="AF76" s="869">
        <v>27</v>
      </c>
      <c r="AG76" s="868"/>
      <c r="AH76" s="868"/>
      <c r="AI76" s="868"/>
      <c r="AJ76" s="818"/>
      <c r="AK76" s="869" t="s">
        <v>536</v>
      </c>
      <c r="AL76" s="868"/>
      <c r="AM76" s="868"/>
      <c r="AN76" s="868"/>
      <c r="AO76" s="818"/>
      <c r="AP76" s="869" t="s">
        <v>536</v>
      </c>
      <c r="AQ76" s="868"/>
      <c r="AR76" s="868"/>
      <c r="AS76" s="868"/>
      <c r="AT76" s="818"/>
      <c r="AU76" s="869" t="s">
        <v>536</v>
      </c>
      <c r="AV76" s="868"/>
      <c r="AW76" s="868"/>
      <c r="AX76" s="868"/>
      <c r="AY76" s="818"/>
      <c r="AZ76" s="870"/>
      <c r="BA76" s="871"/>
      <c r="BB76" s="871"/>
      <c r="BC76" s="871"/>
      <c r="BD76" s="872"/>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136669</v>
      </c>
      <c r="R77" s="868"/>
      <c r="S77" s="868"/>
      <c r="T77" s="868"/>
      <c r="U77" s="818"/>
      <c r="V77" s="869">
        <v>129997</v>
      </c>
      <c r="W77" s="868"/>
      <c r="X77" s="868"/>
      <c r="Y77" s="868"/>
      <c r="Z77" s="818"/>
      <c r="AA77" s="869">
        <v>6671</v>
      </c>
      <c r="AB77" s="868"/>
      <c r="AC77" s="868"/>
      <c r="AD77" s="868"/>
      <c r="AE77" s="818"/>
      <c r="AF77" s="869">
        <v>6671</v>
      </c>
      <c r="AG77" s="868"/>
      <c r="AH77" s="868"/>
      <c r="AI77" s="868"/>
      <c r="AJ77" s="818"/>
      <c r="AK77" s="869">
        <v>1851</v>
      </c>
      <c r="AL77" s="868"/>
      <c r="AM77" s="868"/>
      <c r="AN77" s="868"/>
      <c r="AO77" s="818"/>
      <c r="AP77" s="869" t="s">
        <v>536</v>
      </c>
      <c r="AQ77" s="868"/>
      <c r="AR77" s="868"/>
      <c r="AS77" s="868"/>
      <c r="AT77" s="818"/>
      <c r="AU77" s="869" t="s">
        <v>536</v>
      </c>
      <c r="AV77" s="868"/>
      <c r="AW77" s="868"/>
      <c r="AX77" s="868"/>
      <c r="AY77" s="818"/>
      <c r="AZ77" s="870"/>
      <c r="BA77" s="871"/>
      <c r="BB77" s="871"/>
      <c r="BC77" s="871"/>
      <c r="BD77" s="872"/>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550</v>
      </c>
      <c r="C78" s="862"/>
      <c r="D78" s="862"/>
      <c r="E78" s="862"/>
      <c r="F78" s="862"/>
      <c r="G78" s="862"/>
      <c r="H78" s="862"/>
      <c r="I78" s="862"/>
      <c r="J78" s="862"/>
      <c r="K78" s="862"/>
      <c r="L78" s="862"/>
      <c r="M78" s="862"/>
      <c r="N78" s="862"/>
      <c r="O78" s="862"/>
      <c r="P78" s="863"/>
      <c r="Q78" s="867">
        <v>664</v>
      </c>
      <c r="R78" s="868"/>
      <c r="S78" s="868"/>
      <c r="T78" s="868"/>
      <c r="U78" s="818"/>
      <c r="V78" s="869">
        <v>655</v>
      </c>
      <c r="W78" s="868"/>
      <c r="X78" s="868"/>
      <c r="Y78" s="868"/>
      <c r="Z78" s="818"/>
      <c r="AA78" s="869">
        <v>9</v>
      </c>
      <c r="AB78" s="868"/>
      <c r="AC78" s="868"/>
      <c r="AD78" s="868"/>
      <c r="AE78" s="818"/>
      <c r="AF78" s="869">
        <v>9</v>
      </c>
      <c r="AG78" s="868"/>
      <c r="AH78" s="868"/>
      <c r="AI78" s="868"/>
      <c r="AJ78" s="818"/>
      <c r="AK78" s="869" t="s">
        <v>536</v>
      </c>
      <c r="AL78" s="868"/>
      <c r="AM78" s="868"/>
      <c r="AN78" s="868"/>
      <c r="AO78" s="818"/>
      <c r="AP78" s="869" t="s">
        <v>536</v>
      </c>
      <c r="AQ78" s="868"/>
      <c r="AR78" s="868"/>
      <c r="AS78" s="868"/>
      <c r="AT78" s="818"/>
      <c r="AU78" s="869" t="s">
        <v>536</v>
      </c>
      <c r="AV78" s="868"/>
      <c r="AW78" s="868"/>
      <c r="AX78" s="868"/>
      <c r="AY78" s="818"/>
      <c r="AZ78" s="870"/>
      <c r="BA78" s="871"/>
      <c r="BB78" s="871"/>
      <c r="BC78" s="871"/>
      <c r="BD78" s="87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551</v>
      </c>
      <c r="C79" s="862"/>
      <c r="D79" s="862"/>
      <c r="E79" s="862"/>
      <c r="F79" s="862"/>
      <c r="G79" s="862"/>
      <c r="H79" s="862"/>
      <c r="I79" s="862"/>
      <c r="J79" s="862"/>
      <c r="K79" s="862"/>
      <c r="L79" s="862"/>
      <c r="M79" s="862"/>
      <c r="N79" s="862"/>
      <c r="O79" s="862"/>
      <c r="P79" s="863"/>
      <c r="Q79" s="867">
        <v>896</v>
      </c>
      <c r="R79" s="868"/>
      <c r="S79" s="868"/>
      <c r="T79" s="868"/>
      <c r="U79" s="818"/>
      <c r="V79" s="869">
        <v>874</v>
      </c>
      <c r="W79" s="868"/>
      <c r="X79" s="868"/>
      <c r="Y79" s="868"/>
      <c r="Z79" s="818"/>
      <c r="AA79" s="869">
        <v>22</v>
      </c>
      <c r="AB79" s="868"/>
      <c r="AC79" s="868"/>
      <c r="AD79" s="868"/>
      <c r="AE79" s="818"/>
      <c r="AF79" s="869">
        <v>21</v>
      </c>
      <c r="AG79" s="868"/>
      <c r="AH79" s="868"/>
      <c r="AI79" s="868"/>
      <c r="AJ79" s="818"/>
      <c r="AK79" s="869" t="s">
        <v>536</v>
      </c>
      <c r="AL79" s="868"/>
      <c r="AM79" s="868"/>
      <c r="AN79" s="868"/>
      <c r="AO79" s="818"/>
      <c r="AP79" s="869" t="s">
        <v>536</v>
      </c>
      <c r="AQ79" s="868"/>
      <c r="AR79" s="868"/>
      <c r="AS79" s="868"/>
      <c r="AT79" s="818"/>
      <c r="AU79" s="869" t="s">
        <v>536</v>
      </c>
      <c r="AV79" s="868"/>
      <c r="AW79" s="868"/>
      <c r="AX79" s="868"/>
      <c r="AY79" s="818"/>
      <c r="AZ79" s="870"/>
      <c r="BA79" s="871"/>
      <c r="BB79" s="871"/>
      <c r="BC79" s="871"/>
      <c r="BD79" s="872"/>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552</v>
      </c>
      <c r="C80" s="862"/>
      <c r="D80" s="862"/>
      <c r="E80" s="862"/>
      <c r="F80" s="862"/>
      <c r="G80" s="862"/>
      <c r="H80" s="862"/>
      <c r="I80" s="862"/>
      <c r="J80" s="862"/>
      <c r="K80" s="862"/>
      <c r="L80" s="862"/>
      <c r="M80" s="862"/>
      <c r="N80" s="862"/>
      <c r="O80" s="862"/>
      <c r="P80" s="863"/>
      <c r="Q80" s="864">
        <v>28404</v>
      </c>
      <c r="R80" s="819"/>
      <c r="S80" s="819"/>
      <c r="T80" s="819"/>
      <c r="U80" s="819"/>
      <c r="V80" s="819">
        <v>27949</v>
      </c>
      <c r="W80" s="819"/>
      <c r="X80" s="819"/>
      <c r="Y80" s="819"/>
      <c r="Z80" s="819"/>
      <c r="AA80" s="819">
        <v>455</v>
      </c>
      <c r="AB80" s="819"/>
      <c r="AC80" s="819"/>
      <c r="AD80" s="819"/>
      <c r="AE80" s="819"/>
      <c r="AF80" s="819">
        <v>455</v>
      </c>
      <c r="AG80" s="819"/>
      <c r="AH80" s="819"/>
      <c r="AI80" s="819"/>
      <c r="AJ80" s="819"/>
      <c r="AK80" s="819" t="s">
        <v>536</v>
      </c>
      <c r="AL80" s="819"/>
      <c r="AM80" s="819"/>
      <c r="AN80" s="819"/>
      <c r="AO80" s="819"/>
      <c r="AP80" s="819" t="s">
        <v>536</v>
      </c>
      <c r="AQ80" s="819"/>
      <c r="AR80" s="819"/>
      <c r="AS80" s="819"/>
      <c r="AT80" s="819"/>
      <c r="AU80" s="819" t="s">
        <v>536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7378</v>
      </c>
      <c r="AG88" s="830"/>
      <c r="AH88" s="830"/>
      <c r="AI88" s="830"/>
      <c r="AJ88" s="830"/>
      <c r="AK88" s="827"/>
      <c r="AL88" s="827"/>
      <c r="AM88" s="827"/>
      <c r="AN88" s="827"/>
      <c r="AO88" s="827"/>
      <c r="AP88" s="830">
        <f>SUM(AP68:AT87)</f>
        <v>2541</v>
      </c>
      <c r="AQ88" s="830"/>
      <c r="AR88" s="830"/>
      <c r="AS88" s="830"/>
      <c r="AT88" s="830"/>
      <c r="AU88" s="830">
        <f>SUM(AU68:AY87)</f>
        <v>912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397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400</v>
      </c>
      <c r="AB109" s="886"/>
      <c r="AC109" s="886"/>
      <c r="AD109" s="886"/>
      <c r="AE109" s="887"/>
      <c r="AF109" s="885" t="s">
        <v>287</v>
      </c>
      <c r="AG109" s="886"/>
      <c r="AH109" s="886"/>
      <c r="AI109" s="886"/>
      <c r="AJ109" s="887"/>
      <c r="AK109" s="885" t="s">
        <v>286</v>
      </c>
      <c r="AL109" s="886"/>
      <c r="AM109" s="886"/>
      <c r="AN109" s="886"/>
      <c r="AO109" s="887"/>
      <c r="AP109" s="885" t="s">
        <v>401</v>
      </c>
      <c r="AQ109" s="886"/>
      <c r="AR109" s="886"/>
      <c r="AS109" s="886"/>
      <c r="AT109" s="888"/>
      <c r="AU109" s="907"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400</v>
      </c>
      <c r="BR109" s="886"/>
      <c r="BS109" s="886"/>
      <c r="BT109" s="886"/>
      <c r="BU109" s="887"/>
      <c r="BV109" s="885" t="s">
        <v>287</v>
      </c>
      <c r="BW109" s="886"/>
      <c r="BX109" s="886"/>
      <c r="BY109" s="886"/>
      <c r="BZ109" s="887"/>
      <c r="CA109" s="885" t="s">
        <v>286</v>
      </c>
      <c r="CB109" s="886"/>
      <c r="CC109" s="886"/>
      <c r="CD109" s="886"/>
      <c r="CE109" s="887"/>
      <c r="CF109" s="908" t="s">
        <v>401</v>
      </c>
      <c r="CG109" s="908"/>
      <c r="CH109" s="908"/>
      <c r="CI109" s="908"/>
      <c r="CJ109" s="908"/>
      <c r="CK109" s="885"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400</v>
      </c>
      <c r="DH109" s="886"/>
      <c r="DI109" s="886"/>
      <c r="DJ109" s="886"/>
      <c r="DK109" s="887"/>
      <c r="DL109" s="885" t="s">
        <v>287</v>
      </c>
      <c r="DM109" s="886"/>
      <c r="DN109" s="886"/>
      <c r="DO109" s="886"/>
      <c r="DP109" s="887"/>
      <c r="DQ109" s="885" t="s">
        <v>286</v>
      </c>
      <c r="DR109" s="886"/>
      <c r="DS109" s="886"/>
      <c r="DT109" s="886"/>
      <c r="DU109" s="887"/>
      <c r="DV109" s="885" t="s">
        <v>401</v>
      </c>
      <c r="DW109" s="886"/>
      <c r="DX109" s="886"/>
      <c r="DY109" s="886"/>
      <c r="DZ109" s="888"/>
    </row>
    <row r="110" spans="1:131" s="197" customFormat="1" ht="26.25" customHeight="1" x14ac:dyDescent="0.15">
      <c r="A110" s="889" t="s">
        <v>403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1810639</v>
      </c>
      <c r="AB110" s="893"/>
      <c r="AC110" s="893"/>
      <c r="AD110" s="893"/>
      <c r="AE110" s="894"/>
      <c r="AF110" s="895">
        <v>1826218</v>
      </c>
      <c r="AG110" s="893"/>
      <c r="AH110" s="893"/>
      <c r="AI110" s="893"/>
      <c r="AJ110" s="894"/>
      <c r="AK110" s="895">
        <v>1790635</v>
      </c>
      <c r="AL110" s="893"/>
      <c r="AM110" s="893"/>
      <c r="AN110" s="893"/>
      <c r="AO110" s="894"/>
      <c r="AP110" s="896">
        <v>19.2</v>
      </c>
      <c r="AQ110" s="897"/>
      <c r="AR110" s="897"/>
      <c r="AS110" s="897"/>
      <c r="AT110" s="898"/>
      <c r="AU110" s="899" t="s">
        <v>61</v>
      </c>
      <c r="AV110" s="900"/>
      <c r="AW110" s="900"/>
      <c r="AX110" s="900"/>
      <c r="AY110" s="901"/>
      <c r="AZ110" s="943" t="s">
        <v>404</v>
      </c>
      <c r="BA110" s="890"/>
      <c r="BB110" s="890"/>
      <c r="BC110" s="890"/>
      <c r="BD110" s="890"/>
      <c r="BE110" s="890"/>
      <c r="BF110" s="890"/>
      <c r="BG110" s="890"/>
      <c r="BH110" s="890"/>
      <c r="BI110" s="890"/>
      <c r="BJ110" s="890"/>
      <c r="BK110" s="890"/>
      <c r="BL110" s="890"/>
      <c r="BM110" s="890"/>
      <c r="BN110" s="890"/>
      <c r="BO110" s="890"/>
      <c r="BP110" s="891"/>
      <c r="BQ110" s="929">
        <v>18380562</v>
      </c>
      <c r="BR110" s="930"/>
      <c r="BS110" s="930"/>
      <c r="BT110" s="930"/>
      <c r="BU110" s="930"/>
      <c r="BV110" s="930">
        <v>20790158</v>
      </c>
      <c r="BW110" s="930"/>
      <c r="BX110" s="930"/>
      <c r="BY110" s="930"/>
      <c r="BZ110" s="930"/>
      <c r="CA110" s="930">
        <v>22224011</v>
      </c>
      <c r="CB110" s="930"/>
      <c r="CC110" s="930"/>
      <c r="CD110" s="930"/>
      <c r="CE110" s="930"/>
      <c r="CF110" s="944">
        <v>238.3</v>
      </c>
      <c r="CG110" s="945"/>
      <c r="CH110" s="945"/>
      <c r="CI110" s="945"/>
      <c r="CJ110" s="945"/>
      <c r="CK110" s="946" t="s">
        <v>405</v>
      </c>
      <c r="CL110" s="947"/>
      <c r="CM110" s="926" t="s">
        <v>406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x14ac:dyDescent="0.15">
      <c r="A111" s="933" t="s">
        <v>407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2"/>
      <c r="AV111" s="903"/>
      <c r="AW111" s="903"/>
      <c r="AX111" s="903"/>
      <c r="AY111" s="904"/>
      <c r="AZ111" s="952" t="s">
        <v>408</v>
      </c>
      <c r="BA111" s="953"/>
      <c r="BB111" s="953"/>
      <c r="BC111" s="953"/>
      <c r="BD111" s="953"/>
      <c r="BE111" s="953"/>
      <c r="BF111" s="953"/>
      <c r="BG111" s="953"/>
      <c r="BH111" s="953"/>
      <c r="BI111" s="953"/>
      <c r="BJ111" s="953"/>
      <c r="BK111" s="953"/>
      <c r="BL111" s="953"/>
      <c r="BM111" s="953"/>
      <c r="BN111" s="953"/>
      <c r="BO111" s="953"/>
      <c r="BP111" s="954"/>
      <c r="BQ111" s="922">
        <v>3270000</v>
      </c>
      <c r="BR111" s="923"/>
      <c r="BS111" s="923"/>
      <c r="BT111" s="923"/>
      <c r="BU111" s="923"/>
      <c r="BV111" s="923">
        <v>670000</v>
      </c>
      <c r="BW111" s="923"/>
      <c r="BX111" s="923"/>
      <c r="BY111" s="923"/>
      <c r="BZ111" s="923"/>
      <c r="CA111" s="923">
        <v>171590</v>
      </c>
      <c r="CB111" s="923"/>
      <c r="CC111" s="923"/>
      <c r="CD111" s="923"/>
      <c r="CE111" s="923"/>
      <c r="CF111" s="917">
        <v>1.8</v>
      </c>
      <c r="CG111" s="918"/>
      <c r="CH111" s="918"/>
      <c r="CI111" s="918"/>
      <c r="CJ111" s="918"/>
      <c r="CK111" s="948"/>
      <c r="CL111" s="949"/>
      <c r="CM111" s="919" t="s">
        <v>409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x14ac:dyDescent="0.15">
      <c r="A112" s="955" t="s">
        <v>410</v>
      </c>
      <c r="B112" s="956"/>
      <c r="C112" s="953" t="s">
        <v>411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2"/>
      <c r="AV112" s="903"/>
      <c r="AW112" s="903"/>
      <c r="AX112" s="903"/>
      <c r="AY112" s="904"/>
      <c r="AZ112" s="952" t="s">
        <v>412</v>
      </c>
      <c r="BA112" s="953"/>
      <c r="BB112" s="953"/>
      <c r="BC112" s="953"/>
      <c r="BD112" s="953"/>
      <c r="BE112" s="953"/>
      <c r="BF112" s="953"/>
      <c r="BG112" s="953"/>
      <c r="BH112" s="953"/>
      <c r="BI112" s="953"/>
      <c r="BJ112" s="953"/>
      <c r="BK112" s="953"/>
      <c r="BL112" s="953"/>
      <c r="BM112" s="953"/>
      <c r="BN112" s="953"/>
      <c r="BO112" s="953"/>
      <c r="BP112" s="954"/>
      <c r="BQ112" s="922">
        <v>2980161</v>
      </c>
      <c r="BR112" s="923"/>
      <c r="BS112" s="923"/>
      <c r="BT112" s="923"/>
      <c r="BU112" s="923"/>
      <c r="BV112" s="923">
        <v>3137545</v>
      </c>
      <c r="BW112" s="923"/>
      <c r="BX112" s="923"/>
      <c r="BY112" s="923"/>
      <c r="BZ112" s="923"/>
      <c r="CA112" s="923">
        <v>2789916</v>
      </c>
      <c r="CB112" s="923"/>
      <c r="CC112" s="923"/>
      <c r="CD112" s="923"/>
      <c r="CE112" s="923"/>
      <c r="CF112" s="917">
        <v>29.9</v>
      </c>
      <c r="CG112" s="918"/>
      <c r="CH112" s="918"/>
      <c r="CI112" s="918"/>
      <c r="CJ112" s="918"/>
      <c r="CK112" s="948"/>
      <c r="CL112" s="949"/>
      <c r="CM112" s="919" t="s">
        <v>413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x14ac:dyDescent="0.15">
      <c r="A113" s="957"/>
      <c r="B113" s="958"/>
      <c r="C113" s="953" t="s">
        <v>414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219412</v>
      </c>
      <c r="AB113" s="937"/>
      <c r="AC113" s="937"/>
      <c r="AD113" s="937"/>
      <c r="AE113" s="938"/>
      <c r="AF113" s="939">
        <v>227448</v>
      </c>
      <c r="AG113" s="937"/>
      <c r="AH113" s="937"/>
      <c r="AI113" s="937"/>
      <c r="AJ113" s="938"/>
      <c r="AK113" s="939">
        <v>221552</v>
      </c>
      <c r="AL113" s="937"/>
      <c r="AM113" s="937"/>
      <c r="AN113" s="937"/>
      <c r="AO113" s="938"/>
      <c r="AP113" s="940">
        <v>2.4</v>
      </c>
      <c r="AQ113" s="941"/>
      <c r="AR113" s="941"/>
      <c r="AS113" s="941"/>
      <c r="AT113" s="942"/>
      <c r="AU113" s="902"/>
      <c r="AV113" s="903"/>
      <c r="AW113" s="903"/>
      <c r="AX113" s="903"/>
      <c r="AY113" s="904"/>
      <c r="AZ113" s="952" t="s">
        <v>415</v>
      </c>
      <c r="BA113" s="953"/>
      <c r="BB113" s="953"/>
      <c r="BC113" s="953"/>
      <c r="BD113" s="953"/>
      <c r="BE113" s="953"/>
      <c r="BF113" s="953"/>
      <c r="BG113" s="953"/>
      <c r="BH113" s="953"/>
      <c r="BI113" s="953"/>
      <c r="BJ113" s="953"/>
      <c r="BK113" s="953"/>
      <c r="BL113" s="953"/>
      <c r="BM113" s="953"/>
      <c r="BN113" s="953"/>
      <c r="BO113" s="953"/>
      <c r="BP113" s="954"/>
      <c r="BQ113" s="922">
        <v>553073</v>
      </c>
      <c r="BR113" s="923"/>
      <c r="BS113" s="923"/>
      <c r="BT113" s="923"/>
      <c r="BU113" s="923"/>
      <c r="BV113" s="923">
        <v>778683</v>
      </c>
      <c r="BW113" s="923"/>
      <c r="BX113" s="923"/>
      <c r="BY113" s="923"/>
      <c r="BZ113" s="923"/>
      <c r="CA113" s="923">
        <v>911408</v>
      </c>
      <c r="CB113" s="923"/>
      <c r="CC113" s="923"/>
      <c r="CD113" s="923"/>
      <c r="CE113" s="923"/>
      <c r="CF113" s="917">
        <v>9.8000000000000007</v>
      </c>
      <c r="CG113" s="918"/>
      <c r="CH113" s="918"/>
      <c r="CI113" s="918"/>
      <c r="CJ113" s="918"/>
      <c r="CK113" s="948"/>
      <c r="CL113" s="949"/>
      <c r="CM113" s="919" t="s">
        <v>416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x14ac:dyDescent="0.15">
      <c r="A114" s="957"/>
      <c r="B114" s="958"/>
      <c r="C114" s="953" t="s">
        <v>417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160170</v>
      </c>
      <c r="AB114" s="962"/>
      <c r="AC114" s="962"/>
      <c r="AD114" s="962"/>
      <c r="AE114" s="963"/>
      <c r="AF114" s="964">
        <v>9157</v>
      </c>
      <c r="AG114" s="962"/>
      <c r="AH114" s="962"/>
      <c r="AI114" s="962"/>
      <c r="AJ114" s="963"/>
      <c r="AK114" s="964">
        <v>37153</v>
      </c>
      <c r="AL114" s="962"/>
      <c r="AM114" s="962"/>
      <c r="AN114" s="962"/>
      <c r="AO114" s="963"/>
      <c r="AP114" s="965">
        <v>0.4</v>
      </c>
      <c r="AQ114" s="966"/>
      <c r="AR114" s="966"/>
      <c r="AS114" s="966"/>
      <c r="AT114" s="967"/>
      <c r="AU114" s="902"/>
      <c r="AV114" s="903"/>
      <c r="AW114" s="903"/>
      <c r="AX114" s="903"/>
      <c r="AY114" s="904"/>
      <c r="AZ114" s="952" t="s">
        <v>418</v>
      </c>
      <c r="BA114" s="953"/>
      <c r="BB114" s="953"/>
      <c r="BC114" s="953"/>
      <c r="BD114" s="953"/>
      <c r="BE114" s="953"/>
      <c r="BF114" s="953"/>
      <c r="BG114" s="953"/>
      <c r="BH114" s="953"/>
      <c r="BI114" s="953"/>
      <c r="BJ114" s="953"/>
      <c r="BK114" s="953"/>
      <c r="BL114" s="953"/>
      <c r="BM114" s="953"/>
      <c r="BN114" s="953"/>
      <c r="BO114" s="953"/>
      <c r="BP114" s="954"/>
      <c r="BQ114" s="922">
        <v>1853760</v>
      </c>
      <c r="BR114" s="923"/>
      <c r="BS114" s="923"/>
      <c r="BT114" s="923"/>
      <c r="BU114" s="923"/>
      <c r="BV114" s="923">
        <v>1670447</v>
      </c>
      <c r="BW114" s="923"/>
      <c r="BX114" s="923"/>
      <c r="BY114" s="923"/>
      <c r="BZ114" s="923"/>
      <c r="CA114" s="923">
        <v>1137631</v>
      </c>
      <c r="CB114" s="923"/>
      <c r="CC114" s="923"/>
      <c r="CD114" s="923"/>
      <c r="CE114" s="923"/>
      <c r="CF114" s="917">
        <v>12.2</v>
      </c>
      <c r="CG114" s="918"/>
      <c r="CH114" s="918"/>
      <c r="CI114" s="918"/>
      <c r="CJ114" s="918"/>
      <c r="CK114" s="948"/>
      <c r="CL114" s="949"/>
      <c r="CM114" s="919" t="s">
        <v>419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x14ac:dyDescent="0.15">
      <c r="A115" s="957"/>
      <c r="B115" s="958"/>
      <c r="C115" s="953" t="s">
        <v>420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111</v>
      </c>
      <c r="AB115" s="937"/>
      <c r="AC115" s="937"/>
      <c r="AD115" s="937"/>
      <c r="AE115" s="938"/>
      <c r="AF115" s="939" t="s">
        <v>111</v>
      </c>
      <c r="AG115" s="937"/>
      <c r="AH115" s="937"/>
      <c r="AI115" s="937"/>
      <c r="AJ115" s="938"/>
      <c r="AK115" s="939" t="s">
        <v>111</v>
      </c>
      <c r="AL115" s="937"/>
      <c r="AM115" s="937"/>
      <c r="AN115" s="937"/>
      <c r="AO115" s="938"/>
      <c r="AP115" s="940" t="s">
        <v>111</v>
      </c>
      <c r="AQ115" s="941"/>
      <c r="AR115" s="941"/>
      <c r="AS115" s="941"/>
      <c r="AT115" s="942"/>
      <c r="AU115" s="902"/>
      <c r="AV115" s="903"/>
      <c r="AW115" s="903"/>
      <c r="AX115" s="903"/>
      <c r="AY115" s="904"/>
      <c r="AZ115" s="952" t="s">
        <v>421</v>
      </c>
      <c r="BA115" s="953"/>
      <c r="BB115" s="953"/>
      <c r="BC115" s="953"/>
      <c r="BD115" s="953"/>
      <c r="BE115" s="953"/>
      <c r="BF115" s="953"/>
      <c r="BG115" s="953"/>
      <c r="BH115" s="953"/>
      <c r="BI115" s="953"/>
      <c r="BJ115" s="953"/>
      <c r="BK115" s="953"/>
      <c r="BL115" s="953"/>
      <c r="BM115" s="953"/>
      <c r="BN115" s="953"/>
      <c r="BO115" s="953"/>
      <c r="BP115" s="954"/>
      <c r="BQ115" s="922" t="s">
        <v>111</v>
      </c>
      <c r="BR115" s="923"/>
      <c r="BS115" s="923"/>
      <c r="BT115" s="923"/>
      <c r="BU115" s="923"/>
      <c r="BV115" s="923" t="s">
        <v>111</v>
      </c>
      <c r="BW115" s="923"/>
      <c r="BX115" s="923"/>
      <c r="BY115" s="923"/>
      <c r="BZ115" s="923"/>
      <c r="CA115" s="923" t="s">
        <v>111</v>
      </c>
      <c r="CB115" s="923"/>
      <c r="CC115" s="923"/>
      <c r="CD115" s="923"/>
      <c r="CE115" s="923"/>
      <c r="CF115" s="917" t="s">
        <v>111</v>
      </c>
      <c r="CG115" s="918"/>
      <c r="CH115" s="918"/>
      <c r="CI115" s="918"/>
      <c r="CJ115" s="918"/>
      <c r="CK115" s="948"/>
      <c r="CL115" s="949"/>
      <c r="CM115" s="952" t="s">
        <v>422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3270000</v>
      </c>
      <c r="DH115" s="962"/>
      <c r="DI115" s="962"/>
      <c r="DJ115" s="962"/>
      <c r="DK115" s="963"/>
      <c r="DL115" s="964">
        <v>670000</v>
      </c>
      <c r="DM115" s="962"/>
      <c r="DN115" s="962"/>
      <c r="DO115" s="962"/>
      <c r="DP115" s="963"/>
      <c r="DQ115" s="964">
        <v>171590</v>
      </c>
      <c r="DR115" s="962"/>
      <c r="DS115" s="962"/>
      <c r="DT115" s="962"/>
      <c r="DU115" s="963"/>
      <c r="DV115" s="965">
        <v>1.8</v>
      </c>
      <c r="DW115" s="966"/>
      <c r="DX115" s="966"/>
      <c r="DY115" s="966"/>
      <c r="DZ115" s="967"/>
    </row>
    <row r="116" spans="1:130" s="197" customFormat="1" ht="26.25" customHeight="1" x14ac:dyDescent="0.15">
      <c r="A116" s="959"/>
      <c r="B116" s="960"/>
      <c r="C116" s="974" t="s">
        <v>423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241</v>
      </c>
      <c r="AB116" s="962"/>
      <c r="AC116" s="962"/>
      <c r="AD116" s="962"/>
      <c r="AE116" s="963"/>
      <c r="AF116" s="964">
        <v>567</v>
      </c>
      <c r="AG116" s="962"/>
      <c r="AH116" s="962"/>
      <c r="AI116" s="962"/>
      <c r="AJ116" s="963"/>
      <c r="AK116" s="964">
        <v>2690</v>
      </c>
      <c r="AL116" s="962"/>
      <c r="AM116" s="962"/>
      <c r="AN116" s="962"/>
      <c r="AO116" s="963"/>
      <c r="AP116" s="965">
        <v>0</v>
      </c>
      <c r="AQ116" s="966"/>
      <c r="AR116" s="966"/>
      <c r="AS116" s="966"/>
      <c r="AT116" s="967"/>
      <c r="AU116" s="902"/>
      <c r="AV116" s="903"/>
      <c r="AW116" s="903"/>
      <c r="AX116" s="903"/>
      <c r="AY116" s="904"/>
      <c r="AZ116" s="952" t="s">
        <v>424</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x14ac:dyDescent="0.15">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426</v>
      </c>
      <c r="Z117" s="887"/>
      <c r="AA117" s="999">
        <v>2190462</v>
      </c>
      <c r="AB117" s="969"/>
      <c r="AC117" s="969"/>
      <c r="AD117" s="969"/>
      <c r="AE117" s="970"/>
      <c r="AF117" s="968">
        <v>2063390</v>
      </c>
      <c r="AG117" s="969"/>
      <c r="AH117" s="969"/>
      <c r="AI117" s="969"/>
      <c r="AJ117" s="970"/>
      <c r="AK117" s="968">
        <v>2052030</v>
      </c>
      <c r="AL117" s="969"/>
      <c r="AM117" s="969"/>
      <c r="AN117" s="969"/>
      <c r="AO117" s="970"/>
      <c r="AP117" s="971"/>
      <c r="AQ117" s="972"/>
      <c r="AR117" s="972"/>
      <c r="AS117" s="972"/>
      <c r="AT117" s="973"/>
      <c r="AU117" s="902"/>
      <c r="AV117" s="903"/>
      <c r="AW117" s="903"/>
      <c r="AX117" s="903"/>
      <c r="AY117" s="904"/>
      <c r="AZ117" s="998" t="s">
        <v>427</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428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x14ac:dyDescent="0.15">
      <c r="A118" s="907"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400</v>
      </c>
      <c r="AB118" s="886"/>
      <c r="AC118" s="886"/>
      <c r="AD118" s="886"/>
      <c r="AE118" s="887"/>
      <c r="AF118" s="885" t="s">
        <v>287</v>
      </c>
      <c r="AG118" s="886"/>
      <c r="AH118" s="886"/>
      <c r="AI118" s="886"/>
      <c r="AJ118" s="887"/>
      <c r="AK118" s="885" t="s">
        <v>286</v>
      </c>
      <c r="AL118" s="886"/>
      <c r="AM118" s="886"/>
      <c r="AN118" s="886"/>
      <c r="AO118" s="887"/>
      <c r="AP118" s="993" t="s">
        <v>401</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429</v>
      </c>
      <c r="BP118" s="997"/>
      <c r="BQ118" s="988">
        <v>27037556</v>
      </c>
      <c r="BR118" s="989"/>
      <c r="BS118" s="989"/>
      <c r="BT118" s="989"/>
      <c r="BU118" s="989"/>
      <c r="BV118" s="989">
        <v>27046833</v>
      </c>
      <c r="BW118" s="989"/>
      <c r="BX118" s="989"/>
      <c r="BY118" s="989"/>
      <c r="BZ118" s="989"/>
      <c r="CA118" s="989">
        <v>27234556</v>
      </c>
      <c r="CB118" s="989"/>
      <c r="CC118" s="989"/>
      <c r="CD118" s="989"/>
      <c r="CE118" s="989"/>
      <c r="CF118" s="990"/>
      <c r="CG118" s="991"/>
      <c r="CH118" s="991"/>
      <c r="CI118" s="991"/>
      <c r="CJ118" s="992"/>
      <c r="CK118" s="948"/>
      <c r="CL118" s="949"/>
      <c r="CM118" s="919" t="s">
        <v>430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x14ac:dyDescent="0.15">
      <c r="A119" s="977" t="s">
        <v>405</v>
      </c>
      <c r="B119" s="947"/>
      <c r="C119" s="926" t="s">
        <v>406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80" t="s">
        <v>431</v>
      </c>
      <c r="AV119" s="981"/>
      <c r="AW119" s="981"/>
      <c r="AX119" s="981"/>
      <c r="AY119" s="982"/>
      <c r="AZ119" s="943" t="s">
        <v>432</v>
      </c>
      <c r="BA119" s="890"/>
      <c r="BB119" s="890"/>
      <c r="BC119" s="890"/>
      <c r="BD119" s="890"/>
      <c r="BE119" s="890"/>
      <c r="BF119" s="890"/>
      <c r="BG119" s="890"/>
      <c r="BH119" s="890"/>
      <c r="BI119" s="890"/>
      <c r="BJ119" s="890"/>
      <c r="BK119" s="890"/>
      <c r="BL119" s="890"/>
      <c r="BM119" s="890"/>
      <c r="BN119" s="890"/>
      <c r="BO119" s="890"/>
      <c r="BP119" s="891"/>
      <c r="BQ119" s="929">
        <v>3608059</v>
      </c>
      <c r="BR119" s="930"/>
      <c r="BS119" s="930"/>
      <c r="BT119" s="930"/>
      <c r="BU119" s="930"/>
      <c r="BV119" s="930">
        <v>3733591</v>
      </c>
      <c r="BW119" s="930"/>
      <c r="BX119" s="930"/>
      <c r="BY119" s="930"/>
      <c r="BZ119" s="930"/>
      <c r="CA119" s="930">
        <v>4208428</v>
      </c>
      <c r="CB119" s="930"/>
      <c r="CC119" s="930"/>
      <c r="CD119" s="930"/>
      <c r="CE119" s="930"/>
      <c r="CF119" s="944">
        <v>45.1</v>
      </c>
      <c r="CG119" s="945"/>
      <c r="CH119" s="945"/>
      <c r="CI119" s="945"/>
      <c r="CJ119" s="945"/>
      <c r="CK119" s="950"/>
      <c r="CL119" s="951"/>
      <c r="CM119" s="1007" t="s">
        <v>433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111</v>
      </c>
      <c r="DH119" s="1001"/>
      <c r="DI119" s="1001"/>
      <c r="DJ119" s="1001"/>
      <c r="DK119" s="1002"/>
      <c r="DL119" s="1003" t="s">
        <v>111</v>
      </c>
      <c r="DM119" s="1001"/>
      <c r="DN119" s="1001"/>
      <c r="DO119" s="1001"/>
      <c r="DP119" s="1002"/>
      <c r="DQ119" s="1003" t="s">
        <v>111</v>
      </c>
      <c r="DR119" s="1001"/>
      <c r="DS119" s="1001"/>
      <c r="DT119" s="1001"/>
      <c r="DU119" s="1002"/>
      <c r="DV119" s="1004" t="s">
        <v>111</v>
      </c>
      <c r="DW119" s="1005"/>
      <c r="DX119" s="1005"/>
      <c r="DY119" s="1005"/>
      <c r="DZ119" s="1006"/>
    </row>
    <row r="120" spans="1:130" s="197" customFormat="1" ht="26.25" customHeight="1" x14ac:dyDescent="0.15">
      <c r="A120" s="978"/>
      <c r="B120" s="949"/>
      <c r="C120" s="919" t="s">
        <v>409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434</v>
      </c>
      <c r="BA120" s="953"/>
      <c r="BB120" s="953"/>
      <c r="BC120" s="953"/>
      <c r="BD120" s="953"/>
      <c r="BE120" s="953"/>
      <c r="BF120" s="953"/>
      <c r="BG120" s="953"/>
      <c r="BH120" s="953"/>
      <c r="BI120" s="953"/>
      <c r="BJ120" s="953"/>
      <c r="BK120" s="953"/>
      <c r="BL120" s="953"/>
      <c r="BM120" s="953"/>
      <c r="BN120" s="953"/>
      <c r="BO120" s="953"/>
      <c r="BP120" s="954"/>
      <c r="BQ120" s="922">
        <v>3178132</v>
      </c>
      <c r="BR120" s="923"/>
      <c r="BS120" s="923"/>
      <c r="BT120" s="923"/>
      <c r="BU120" s="923"/>
      <c r="BV120" s="923">
        <v>3072306</v>
      </c>
      <c r="BW120" s="923"/>
      <c r="BX120" s="923"/>
      <c r="BY120" s="923"/>
      <c r="BZ120" s="923"/>
      <c r="CA120" s="923">
        <v>2932590</v>
      </c>
      <c r="CB120" s="923"/>
      <c r="CC120" s="923"/>
      <c r="CD120" s="923"/>
      <c r="CE120" s="923"/>
      <c r="CF120" s="917">
        <v>31.4</v>
      </c>
      <c r="CG120" s="918"/>
      <c r="CH120" s="918"/>
      <c r="CI120" s="918"/>
      <c r="CJ120" s="918"/>
      <c r="CK120" s="1016" t="s">
        <v>435</v>
      </c>
      <c r="CL120" s="1017"/>
      <c r="CM120" s="1017"/>
      <c r="CN120" s="1017"/>
      <c r="CO120" s="1018"/>
      <c r="CP120" s="1024" t="s">
        <v>383</v>
      </c>
      <c r="CQ120" s="1025"/>
      <c r="CR120" s="1025"/>
      <c r="CS120" s="1025"/>
      <c r="CT120" s="1025"/>
      <c r="CU120" s="1025"/>
      <c r="CV120" s="1025"/>
      <c r="CW120" s="1025"/>
      <c r="CX120" s="1025"/>
      <c r="CY120" s="1025"/>
      <c r="CZ120" s="1025"/>
      <c r="DA120" s="1025"/>
      <c r="DB120" s="1025"/>
      <c r="DC120" s="1025"/>
      <c r="DD120" s="1025"/>
      <c r="DE120" s="1025"/>
      <c r="DF120" s="1026"/>
      <c r="DG120" s="929">
        <v>2894308</v>
      </c>
      <c r="DH120" s="930"/>
      <c r="DI120" s="930"/>
      <c r="DJ120" s="930"/>
      <c r="DK120" s="930"/>
      <c r="DL120" s="930">
        <v>3054470</v>
      </c>
      <c r="DM120" s="930"/>
      <c r="DN120" s="930"/>
      <c r="DO120" s="930"/>
      <c r="DP120" s="930"/>
      <c r="DQ120" s="930">
        <v>2698669</v>
      </c>
      <c r="DR120" s="930"/>
      <c r="DS120" s="930"/>
      <c r="DT120" s="930"/>
      <c r="DU120" s="930"/>
      <c r="DV120" s="931">
        <v>28.9</v>
      </c>
      <c r="DW120" s="931"/>
      <c r="DX120" s="931"/>
      <c r="DY120" s="931"/>
      <c r="DZ120" s="932"/>
    </row>
    <row r="121" spans="1:130" s="197" customFormat="1" ht="26.25" customHeight="1" x14ac:dyDescent="0.15">
      <c r="A121" s="978"/>
      <c r="B121" s="949"/>
      <c r="C121" s="1013" t="s">
        <v>436</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437</v>
      </c>
      <c r="BA121" s="974"/>
      <c r="BB121" s="974"/>
      <c r="BC121" s="974"/>
      <c r="BD121" s="974"/>
      <c r="BE121" s="974"/>
      <c r="BF121" s="974"/>
      <c r="BG121" s="974"/>
      <c r="BH121" s="974"/>
      <c r="BI121" s="974"/>
      <c r="BJ121" s="974"/>
      <c r="BK121" s="974"/>
      <c r="BL121" s="974"/>
      <c r="BM121" s="974"/>
      <c r="BN121" s="974"/>
      <c r="BO121" s="974"/>
      <c r="BP121" s="975"/>
      <c r="BQ121" s="988">
        <v>12825401</v>
      </c>
      <c r="BR121" s="989"/>
      <c r="BS121" s="989"/>
      <c r="BT121" s="989"/>
      <c r="BU121" s="989"/>
      <c r="BV121" s="989">
        <v>13143321</v>
      </c>
      <c r="BW121" s="989"/>
      <c r="BX121" s="989"/>
      <c r="BY121" s="989"/>
      <c r="BZ121" s="989"/>
      <c r="CA121" s="989">
        <v>13535919</v>
      </c>
      <c r="CB121" s="989"/>
      <c r="CC121" s="989"/>
      <c r="CD121" s="989"/>
      <c r="CE121" s="989"/>
      <c r="CF121" s="1027">
        <v>145.1</v>
      </c>
      <c r="CG121" s="1028"/>
      <c r="CH121" s="1028"/>
      <c r="CI121" s="1028"/>
      <c r="CJ121" s="1028"/>
      <c r="CK121" s="1019"/>
      <c r="CL121" s="1020"/>
      <c r="CM121" s="1020"/>
      <c r="CN121" s="1020"/>
      <c r="CO121" s="1021"/>
      <c r="CP121" s="1010" t="s">
        <v>385</v>
      </c>
      <c r="CQ121" s="1011"/>
      <c r="CR121" s="1011"/>
      <c r="CS121" s="1011"/>
      <c r="CT121" s="1011"/>
      <c r="CU121" s="1011"/>
      <c r="CV121" s="1011"/>
      <c r="CW121" s="1011"/>
      <c r="CX121" s="1011"/>
      <c r="CY121" s="1011"/>
      <c r="CZ121" s="1011"/>
      <c r="DA121" s="1011"/>
      <c r="DB121" s="1011"/>
      <c r="DC121" s="1011"/>
      <c r="DD121" s="1011"/>
      <c r="DE121" s="1011"/>
      <c r="DF121" s="1012"/>
      <c r="DG121" s="922">
        <v>82695</v>
      </c>
      <c r="DH121" s="923"/>
      <c r="DI121" s="923"/>
      <c r="DJ121" s="923"/>
      <c r="DK121" s="923"/>
      <c r="DL121" s="923">
        <v>80116</v>
      </c>
      <c r="DM121" s="923"/>
      <c r="DN121" s="923"/>
      <c r="DO121" s="923"/>
      <c r="DP121" s="923"/>
      <c r="DQ121" s="923">
        <v>87479</v>
      </c>
      <c r="DR121" s="923"/>
      <c r="DS121" s="923"/>
      <c r="DT121" s="923"/>
      <c r="DU121" s="923"/>
      <c r="DV121" s="924">
        <v>0.9</v>
      </c>
      <c r="DW121" s="924"/>
      <c r="DX121" s="924"/>
      <c r="DY121" s="924"/>
      <c r="DZ121" s="925"/>
    </row>
    <row r="122" spans="1:130" s="197" customFormat="1" ht="26.25" customHeight="1" x14ac:dyDescent="0.15">
      <c r="A122" s="978"/>
      <c r="B122" s="949"/>
      <c r="C122" s="919" t="s">
        <v>419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438</v>
      </c>
      <c r="BP122" s="997"/>
      <c r="BQ122" s="1037">
        <v>19611592</v>
      </c>
      <c r="BR122" s="1038"/>
      <c r="BS122" s="1038"/>
      <c r="BT122" s="1038"/>
      <c r="BU122" s="1038"/>
      <c r="BV122" s="1038">
        <v>19949218</v>
      </c>
      <c r="BW122" s="1038"/>
      <c r="BX122" s="1038"/>
      <c r="BY122" s="1038"/>
      <c r="BZ122" s="1038"/>
      <c r="CA122" s="1038">
        <v>20676937</v>
      </c>
      <c r="CB122" s="1038"/>
      <c r="CC122" s="1038"/>
      <c r="CD122" s="1038"/>
      <c r="CE122" s="1038"/>
      <c r="CF122" s="990"/>
      <c r="CG122" s="991"/>
      <c r="CH122" s="991"/>
      <c r="CI122" s="991"/>
      <c r="CJ122" s="992"/>
      <c r="CK122" s="1019"/>
      <c r="CL122" s="1020"/>
      <c r="CM122" s="1020"/>
      <c r="CN122" s="1020"/>
      <c r="CO122" s="1021"/>
      <c r="CP122" s="1010" t="s">
        <v>439</v>
      </c>
      <c r="CQ122" s="1011"/>
      <c r="CR122" s="1011"/>
      <c r="CS122" s="1011"/>
      <c r="CT122" s="1011"/>
      <c r="CU122" s="1011"/>
      <c r="CV122" s="1011"/>
      <c r="CW122" s="1011"/>
      <c r="CX122" s="1011"/>
      <c r="CY122" s="1011"/>
      <c r="CZ122" s="1011"/>
      <c r="DA122" s="1011"/>
      <c r="DB122" s="1011"/>
      <c r="DC122" s="1011"/>
      <c r="DD122" s="1011"/>
      <c r="DE122" s="1011"/>
      <c r="DF122" s="1012"/>
      <c r="DG122" s="922">
        <v>3158</v>
      </c>
      <c r="DH122" s="923"/>
      <c r="DI122" s="923"/>
      <c r="DJ122" s="923"/>
      <c r="DK122" s="923"/>
      <c r="DL122" s="923">
        <v>2959</v>
      </c>
      <c r="DM122" s="923"/>
      <c r="DN122" s="923"/>
      <c r="DO122" s="923"/>
      <c r="DP122" s="923"/>
      <c r="DQ122" s="923">
        <v>2768</v>
      </c>
      <c r="DR122" s="923"/>
      <c r="DS122" s="923"/>
      <c r="DT122" s="923"/>
      <c r="DU122" s="923"/>
      <c r="DV122" s="924">
        <v>0</v>
      </c>
      <c r="DW122" s="924"/>
      <c r="DX122" s="924"/>
      <c r="DY122" s="924"/>
      <c r="DZ122" s="925"/>
    </row>
    <row r="123" spans="1:130" s="197" customFormat="1" ht="26.25" customHeight="1" thickBot="1" x14ac:dyDescent="0.2">
      <c r="A123" s="978"/>
      <c r="B123" s="949"/>
      <c r="C123" s="919" t="s">
        <v>425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440</v>
      </c>
      <c r="AB123" s="962"/>
      <c r="AC123" s="962"/>
      <c r="AD123" s="962"/>
      <c r="AE123" s="963"/>
      <c r="AF123" s="964" t="s">
        <v>440</v>
      </c>
      <c r="AG123" s="962"/>
      <c r="AH123" s="962"/>
      <c r="AI123" s="962"/>
      <c r="AJ123" s="963"/>
      <c r="AK123" s="964" t="s">
        <v>440</v>
      </c>
      <c r="AL123" s="962"/>
      <c r="AM123" s="962"/>
      <c r="AN123" s="962"/>
      <c r="AO123" s="963"/>
      <c r="AP123" s="965" t="s">
        <v>440</v>
      </c>
      <c r="AQ123" s="966"/>
      <c r="AR123" s="966"/>
      <c r="AS123" s="966"/>
      <c r="AT123" s="967"/>
      <c r="AU123" s="1034" t="s">
        <v>441</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81.400000000000006</v>
      </c>
      <c r="BR123" s="1030"/>
      <c r="BS123" s="1030"/>
      <c r="BT123" s="1030"/>
      <c r="BU123" s="1030"/>
      <c r="BV123" s="1030">
        <v>76.5</v>
      </c>
      <c r="BW123" s="1030"/>
      <c r="BX123" s="1030"/>
      <c r="BY123" s="1030"/>
      <c r="BZ123" s="1030"/>
      <c r="CA123" s="1030">
        <v>70.3</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428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442</v>
      </c>
      <c r="CQ124" s="1011"/>
      <c r="CR124" s="1011"/>
      <c r="CS124" s="1011"/>
      <c r="CT124" s="1011"/>
      <c r="CU124" s="1011"/>
      <c r="CV124" s="1011"/>
      <c r="CW124" s="1011"/>
      <c r="CX124" s="1011"/>
      <c r="CY124" s="1011"/>
      <c r="CZ124" s="1011"/>
      <c r="DA124" s="1011"/>
      <c r="DB124" s="1011"/>
      <c r="DC124" s="1011"/>
      <c r="DD124" s="1011"/>
      <c r="DE124" s="1011"/>
      <c r="DF124" s="1012"/>
      <c r="DG124" s="1000" t="s">
        <v>111</v>
      </c>
      <c r="DH124" s="1001"/>
      <c r="DI124" s="1001"/>
      <c r="DJ124" s="1001"/>
      <c r="DK124" s="1002"/>
      <c r="DL124" s="1003" t="s">
        <v>111</v>
      </c>
      <c r="DM124" s="1001"/>
      <c r="DN124" s="1001"/>
      <c r="DO124" s="1001"/>
      <c r="DP124" s="1002"/>
      <c r="DQ124" s="1003" t="s">
        <v>111</v>
      </c>
      <c r="DR124" s="1001"/>
      <c r="DS124" s="1001"/>
      <c r="DT124" s="1001"/>
      <c r="DU124" s="1002"/>
      <c r="DV124" s="1004" t="s">
        <v>111</v>
      </c>
      <c r="DW124" s="1005"/>
      <c r="DX124" s="1005"/>
      <c r="DY124" s="1005"/>
      <c r="DZ124" s="1006"/>
    </row>
    <row r="125" spans="1:130" s="197" customFormat="1" ht="26.25" customHeight="1" thickBot="1" x14ac:dyDescent="0.2">
      <c r="A125" s="978"/>
      <c r="B125" s="949"/>
      <c r="C125" s="919" t="s">
        <v>430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443</v>
      </c>
      <c r="CL125" s="1017"/>
      <c r="CM125" s="1017"/>
      <c r="CN125" s="1017"/>
      <c r="CO125" s="1018"/>
      <c r="CP125" s="943" t="s">
        <v>444</v>
      </c>
      <c r="CQ125" s="890"/>
      <c r="CR125" s="890"/>
      <c r="CS125" s="890"/>
      <c r="CT125" s="890"/>
      <c r="CU125" s="890"/>
      <c r="CV125" s="890"/>
      <c r="CW125" s="890"/>
      <c r="CX125" s="890"/>
      <c r="CY125" s="890"/>
      <c r="CZ125" s="890"/>
      <c r="DA125" s="890"/>
      <c r="DB125" s="890"/>
      <c r="DC125" s="890"/>
      <c r="DD125" s="890"/>
      <c r="DE125" s="890"/>
      <c r="DF125" s="891"/>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x14ac:dyDescent="0.15">
      <c r="A126" s="978"/>
      <c r="B126" s="949"/>
      <c r="C126" s="919" t="s">
        <v>433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111</v>
      </c>
      <c r="AB126" s="962"/>
      <c r="AC126" s="962"/>
      <c r="AD126" s="962"/>
      <c r="AE126" s="963"/>
      <c r="AF126" s="964" t="s">
        <v>111</v>
      </c>
      <c r="AG126" s="962"/>
      <c r="AH126" s="962"/>
      <c r="AI126" s="962"/>
      <c r="AJ126" s="963"/>
      <c r="AK126" s="964" t="s">
        <v>111</v>
      </c>
      <c r="AL126" s="962"/>
      <c r="AM126" s="962"/>
      <c r="AN126" s="962"/>
      <c r="AO126" s="963"/>
      <c r="AP126" s="965" t="s">
        <v>111</v>
      </c>
      <c r="AQ126" s="966"/>
      <c r="AR126" s="966"/>
      <c r="AS126" s="966"/>
      <c r="AT126" s="967"/>
      <c r="AU126" s="233"/>
      <c r="AV126" s="233"/>
      <c r="AW126" s="233"/>
      <c r="AX126" s="1039" t="s">
        <v>445</v>
      </c>
      <c r="AY126" s="1040"/>
      <c r="AZ126" s="1040"/>
      <c r="BA126" s="1040"/>
      <c r="BB126" s="1040"/>
      <c r="BC126" s="1040"/>
      <c r="BD126" s="1040"/>
      <c r="BE126" s="1041"/>
      <c r="BF126" s="1055" t="s">
        <v>446</v>
      </c>
      <c r="BG126" s="1040"/>
      <c r="BH126" s="1040"/>
      <c r="BI126" s="1040"/>
      <c r="BJ126" s="1040"/>
      <c r="BK126" s="1040"/>
      <c r="BL126" s="1041"/>
      <c r="BM126" s="1055" t="s">
        <v>447</v>
      </c>
      <c r="BN126" s="1040"/>
      <c r="BO126" s="1040"/>
      <c r="BP126" s="1040"/>
      <c r="BQ126" s="1040"/>
      <c r="BR126" s="1040"/>
      <c r="BS126" s="1041"/>
      <c r="BT126" s="1055" t="s">
        <v>448</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449</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x14ac:dyDescent="0.2">
      <c r="A127" s="979"/>
      <c r="B127" s="951"/>
      <c r="C127" s="1007" t="s">
        <v>450</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111</v>
      </c>
      <c r="AB127" s="962"/>
      <c r="AC127" s="962"/>
      <c r="AD127" s="962"/>
      <c r="AE127" s="963"/>
      <c r="AF127" s="964" t="s">
        <v>111</v>
      </c>
      <c r="AG127" s="962"/>
      <c r="AH127" s="962"/>
      <c r="AI127" s="962"/>
      <c r="AJ127" s="963"/>
      <c r="AK127" s="964" t="s">
        <v>111</v>
      </c>
      <c r="AL127" s="962"/>
      <c r="AM127" s="962"/>
      <c r="AN127" s="962"/>
      <c r="AO127" s="963"/>
      <c r="AP127" s="965" t="s">
        <v>111</v>
      </c>
      <c r="AQ127" s="966"/>
      <c r="AR127" s="966"/>
      <c r="AS127" s="966"/>
      <c r="AT127" s="967"/>
      <c r="AU127" s="233"/>
      <c r="AV127" s="233"/>
      <c r="AW127" s="233"/>
      <c r="AX127" s="889" t="s">
        <v>451</v>
      </c>
      <c r="AY127" s="890"/>
      <c r="AZ127" s="890"/>
      <c r="BA127" s="890"/>
      <c r="BB127" s="890"/>
      <c r="BC127" s="890"/>
      <c r="BD127" s="890"/>
      <c r="BE127" s="891"/>
      <c r="BF127" s="1044" t="s">
        <v>111</v>
      </c>
      <c r="BG127" s="1045"/>
      <c r="BH127" s="1045"/>
      <c r="BI127" s="1045"/>
      <c r="BJ127" s="1045"/>
      <c r="BK127" s="1045"/>
      <c r="BL127" s="1054"/>
      <c r="BM127" s="1044">
        <v>13.27</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452</v>
      </c>
      <c r="CQ127" s="1048"/>
      <c r="CR127" s="1048"/>
      <c r="CS127" s="1048"/>
      <c r="CT127" s="1048"/>
      <c r="CU127" s="1048"/>
      <c r="CV127" s="1048"/>
      <c r="CW127" s="1048"/>
      <c r="CX127" s="1048"/>
      <c r="CY127" s="1048"/>
      <c r="CZ127" s="1048"/>
      <c r="DA127" s="1048"/>
      <c r="DB127" s="1048"/>
      <c r="DC127" s="1048"/>
      <c r="DD127" s="1048"/>
      <c r="DE127" s="1048"/>
      <c r="DF127" s="1049"/>
      <c r="DG127" s="1050" t="s">
        <v>111</v>
      </c>
      <c r="DH127" s="1051"/>
      <c r="DI127" s="1051"/>
      <c r="DJ127" s="1051"/>
      <c r="DK127" s="1051"/>
      <c r="DL127" s="1051" t="s">
        <v>111</v>
      </c>
      <c r="DM127" s="1051"/>
      <c r="DN127" s="1051"/>
      <c r="DO127" s="1051"/>
      <c r="DP127" s="1051"/>
      <c r="DQ127" s="1051" t="s">
        <v>111</v>
      </c>
      <c r="DR127" s="1051"/>
      <c r="DS127" s="1051"/>
      <c r="DT127" s="1051"/>
      <c r="DU127" s="1051"/>
      <c r="DV127" s="1052" t="s">
        <v>111</v>
      </c>
      <c r="DW127" s="1052"/>
      <c r="DX127" s="1052"/>
      <c r="DY127" s="1052"/>
      <c r="DZ127" s="1053"/>
    </row>
    <row r="128" spans="1:130" s="197" customFormat="1" ht="26.25" customHeight="1" x14ac:dyDescent="0.15">
      <c r="A128" s="1074" t="s">
        <v>453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454</v>
      </c>
      <c r="X128" s="1076"/>
      <c r="Y128" s="1076"/>
      <c r="Z128" s="1077"/>
      <c r="AA128" s="1092">
        <v>162488</v>
      </c>
      <c r="AB128" s="1093"/>
      <c r="AC128" s="1093"/>
      <c r="AD128" s="1093"/>
      <c r="AE128" s="1094"/>
      <c r="AF128" s="1095">
        <v>174100</v>
      </c>
      <c r="AG128" s="1093"/>
      <c r="AH128" s="1093"/>
      <c r="AI128" s="1093"/>
      <c r="AJ128" s="1094"/>
      <c r="AK128" s="1095">
        <v>181842</v>
      </c>
      <c r="AL128" s="1093"/>
      <c r="AM128" s="1093"/>
      <c r="AN128" s="1093"/>
      <c r="AO128" s="1094"/>
      <c r="AP128" s="1096"/>
      <c r="AQ128" s="1097"/>
      <c r="AR128" s="1097"/>
      <c r="AS128" s="1097"/>
      <c r="AT128" s="1098"/>
      <c r="AU128" s="235"/>
      <c r="AV128" s="235"/>
      <c r="AW128" s="235"/>
      <c r="AX128" s="1057" t="s">
        <v>455</v>
      </c>
      <c r="AY128" s="953"/>
      <c r="AZ128" s="953"/>
      <c r="BA128" s="953"/>
      <c r="BB128" s="953"/>
      <c r="BC128" s="953"/>
      <c r="BD128" s="953"/>
      <c r="BE128" s="954"/>
      <c r="BF128" s="1069" t="s">
        <v>111</v>
      </c>
      <c r="BG128" s="1070"/>
      <c r="BH128" s="1070"/>
      <c r="BI128" s="1070"/>
      <c r="BJ128" s="1070"/>
      <c r="BK128" s="1070"/>
      <c r="BL128" s="1071"/>
      <c r="BM128" s="1069">
        <v>18.27</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456</v>
      </c>
      <c r="X129" s="1064"/>
      <c r="Y129" s="1064"/>
      <c r="Z129" s="1065"/>
      <c r="AA129" s="961">
        <v>10147872</v>
      </c>
      <c r="AB129" s="962"/>
      <c r="AC129" s="962"/>
      <c r="AD129" s="962"/>
      <c r="AE129" s="963"/>
      <c r="AF129" s="964">
        <v>10289041</v>
      </c>
      <c r="AG129" s="962"/>
      <c r="AH129" s="962"/>
      <c r="AI129" s="962"/>
      <c r="AJ129" s="963"/>
      <c r="AK129" s="964">
        <v>10364950</v>
      </c>
      <c r="AL129" s="962"/>
      <c r="AM129" s="962"/>
      <c r="AN129" s="962"/>
      <c r="AO129" s="963"/>
      <c r="AP129" s="1066"/>
      <c r="AQ129" s="1067"/>
      <c r="AR129" s="1067"/>
      <c r="AS129" s="1067"/>
      <c r="AT129" s="1068"/>
      <c r="AU129" s="235"/>
      <c r="AV129" s="235"/>
      <c r="AW129" s="235"/>
      <c r="AX129" s="1057" t="s">
        <v>457</v>
      </c>
      <c r="AY129" s="953"/>
      <c r="AZ129" s="953"/>
      <c r="BA129" s="953"/>
      <c r="BB129" s="953"/>
      <c r="BC129" s="953"/>
      <c r="BD129" s="953"/>
      <c r="BE129" s="954"/>
      <c r="BF129" s="1058">
        <v>9.6999999999999993</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458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459</v>
      </c>
      <c r="X130" s="1064"/>
      <c r="Y130" s="1064"/>
      <c r="Z130" s="1065"/>
      <c r="AA130" s="961">
        <v>1027006</v>
      </c>
      <c r="AB130" s="962"/>
      <c r="AC130" s="962"/>
      <c r="AD130" s="962"/>
      <c r="AE130" s="963"/>
      <c r="AF130" s="964">
        <v>1018625</v>
      </c>
      <c r="AG130" s="962"/>
      <c r="AH130" s="962"/>
      <c r="AI130" s="962"/>
      <c r="AJ130" s="963"/>
      <c r="AK130" s="964">
        <v>1037065</v>
      </c>
      <c r="AL130" s="962"/>
      <c r="AM130" s="962"/>
      <c r="AN130" s="962"/>
      <c r="AO130" s="963"/>
      <c r="AP130" s="1066"/>
      <c r="AQ130" s="1067"/>
      <c r="AR130" s="1067"/>
      <c r="AS130" s="1067"/>
      <c r="AT130" s="1068"/>
      <c r="AU130" s="235"/>
      <c r="AV130" s="235"/>
      <c r="AW130" s="235"/>
      <c r="AX130" s="1116" t="s">
        <v>460</v>
      </c>
      <c r="AY130" s="1048"/>
      <c r="AZ130" s="1048"/>
      <c r="BA130" s="1048"/>
      <c r="BB130" s="1048"/>
      <c r="BC130" s="1048"/>
      <c r="BD130" s="1048"/>
      <c r="BE130" s="1049"/>
      <c r="BF130" s="1078">
        <v>70.3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461</v>
      </c>
      <c r="X131" s="1087"/>
      <c r="Y131" s="1087"/>
      <c r="Z131" s="1088"/>
      <c r="AA131" s="1000">
        <v>9120866</v>
      </c>
      <c r="AB131" s="1001"/>
      <c r="AC131" s="1001"/>
      <c r="AD131" s="1001"/>
      <c r="AE131" s="1002"/>
      <c r="AF131" s="1003">
        <v>9270416</v>
      </c>
      <c r="AG131" s="1001"/>
      <c r="AH131" s="1001"/>
      <c r="AI131" s="1001"/>
      <c r="AJ131" s="1002"/>
      <c r="AK131" s="1003">
        <v>9327885</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462</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463</v>
      </c>
      <c r="W132" s="1104"/>
      <c r="X132" s="1104"/>
      <c r="Y132" s="1104"/>
      <c r="Z132" s="1105"/>
      <c r="AA132" s="1106">
        <v>10.974484220000001</v>
      </c>
      <c r="AB132" s="1107"/>
      <c r="AC132" s="1107"/>
      <c r="AD132" s="1107"/>
      <c r="AE132" s="1108"/>
      <c r="AF132" s="1109">
        <v>9.3918654779999997</v>
      </c>
      <c r="AG132" s="1107"/>
      <c r="AH132" s="1107"/>
      <c r="AI132" s="1107"/>
      <c r="AJ132" s="1108"/>
      <c r="AK132" s="1109">
        <v>8.9315316389999992</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464</v>
      </c>
      <c r="W133" s="1111"/>
      <c r="X133" s="1111"/>
      <c r="Y133" s="1111"/>
      <c r="Z133" s="1112"/>
      <c r="AA133" s="1113">
        <v>12.5</v>
      </c>
      <c r="AB133" s="1114"/>
      <c r="AC133" s="1114"/>
      <c r="AD133" s="1114"/>
      <c r="AE133" s="1115"/>
      <c r="AF133" s="1113">
        <v>11.2</v>
      </c>
      <c r="AG133" s="1114"/>
      <c r="AH133" s="1114"/>
      <c r="AI133" s="1114"/>
      <c r="AJ133" s="1115"/>
      <c r="AK133" s="1113">
        <v>9.6999999999999993</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0" t="s">
        <v>467</v>
      </c>
      <c r="L7" s="254"/>
      <c r="M7" s="255" t="s">
        <v>468</v>
      </c>
      <c r="N7" s="256"/>
    </row>
    <row r="8" spans="1:16" x14ac:dyDescent="0.15">
      <c r="A8" s="248"/>
      <c r="B8" s="244"/>
      <c r="C8" s="244"/>
      <c r="D8" s="244"/>
      <c r="E8" s="244"/>
      <c r="F8" s="244"/>
      <c r="G8" s="257"/>
      <c r="H8" s="258"/>
      <c r="I8" s="258"/>
      <c r="J8" s="259"/>
      <c r="K8" s="1121"/>
      <c r="L8" s="260" t="s">
        <v>469</v>
      </c>
      <c r="M8" s="261" t="s">
        <v>470</v>
      </c>
      <c r="N8" s="262" t="s">
        <v>471</v>
      </c>
    </row>
    <row r="9" spans="1:16" x14ac:dyDescent="0.15">
      <c r="A9" s="248"/>
      <c r="B9" s="244"/>
      <c r="C9" s="244"/>
      <c r="D9" s="244"/>
      <c r="E9" s="244"/>
      <c r="F9" s="244"/>
      <c r="G9" s="1122" t="s">
        <v>472</v>
      </c>
      <c r="H9" s="1123"/>
      <c r="I9" s="1123"/>
      <c r="J9" s="1124"/>
      <c r="K9" s="263">
        <v>2870024</v>
      </c>
      <c r="L9" s="264">
        <v>46547</v>
      </c>
      <c r="M9" s="265">
        <v>65114</v>
      </c>
      <c r="N9" s="266">
        <v>-28.5</v>
      </c>
    </row>
    <row r="10" spans="1:16" x14ac:dyDescent="0.15">
      <c r="A10" s="248"/>
      <c r="B10" s="244"/>
      <c r="C10" s="244"/>
      <c r="D10" s="244"/>
      <c r="E10" s="244"/>
      <c r="F10" s="244"/>
      <c r="G10" s="1122" t="s">
        <v>473</v>
      </c>
      <c r="H10" s="1123"/>
      <c r="I10" s="1123"/>
      <c r="J10" s="1124"/>
      <c r="K10" s="267">
        <v>438297</v>
      </c>
      <c r="L10" s="268">
        <v>7109</v>
      </c>
      <c r="M10" s="269">
        <v>4538</v>
      </c>
      <c r="N10" s="270">
        <v>56.7</v>
      </c>
    </row>
    <row r="11" spans="1:16" ht="13.5" customHeight="1" x14ac:dyDescent="0.15">
      <c r="A11" s="248"/>
      <c r="B11" s="244"/>
      <c r="C11" s="244"/>
      <c r="D11" s="244"/>
      <c r="E11" s="244"/>
      <c r="F11" s="244"/>
      <c r="G11" s="1122" t="s">
        <v>474</v>
      </c>
      <c r="H11" s="1123"/>
      <c r="I11" s="1123"/>
      <c r="J11" s="1124"/>
      <c r="K11" s="267">
        <v>72605</v>
      </c>
      <c r="L11" s="268">
        <v>1178</v>
      </c>
      <c r="M11" s="269">
        <v>5513</v>
      </c>
      <c r="N11" s="270">
        <v>-78.599999999999994</v>
      </c>
    </row>
    <row r="12" spans="1:16" ht="13.5" customHeight="1" x14ac:dyDescent="0.15">
      <c r="A12" s="248"/>
      <c r="B12" s="244"/>
      <c r="C12" s="244"/>
      <c r="D12" s="244"/>
      <c r="E12" s="244"/>
      <c r="F12" s="244"/>
      <c r="G12" s="1122" t="s">
        <v>475</v>
      </c>
      <c r="H12" s="1123"/>
      <c r="I12" s="1123"/>
      <c r="J12" s="1124"/>
      <c r="K12" s="267" t="s">
        <v>476</v>
      </c>
      <c r="L12" s="268" t="s">
        <v>476</v>
      </c>
      <c r="M12" s="269">
        <v>953</v>
      </c>
      <c r="N12" s="270" t="s">
        <v>476</v>
      </c>
    </row>
    <row r="13" spans="1:16" ht="13.5" customHeight="1" x14ac:dyDescent="0.15">
      <c r="A13" s="248"/>
      <c r="B13" s="244"/>
      <c r="C13" s="244"/>
      <c r="D13" s="244"/>
      <c r="E13" s="244"/>
      <c r="F13" s="244"/>
      <c r="G13" s="1122" t="s">
        <v>477</v>
      </c>
      <c r="H13" s="1123"/>
      <c r="I13" s="1123"/>
      <c r="J13" s="1124"/>
      <c r="K13" s="267" t="s">
        <v>476</v>
      </c>
      <c r="L13" s="268" t="s">
        <v>476</v>
      </c>
      <c r="M13" s="269">
        <v>2</v>
      </c>
      <c r="N13" s="270" t="s">
        <v>476</v>
      </c>
    </row>
    <row r="14" spans="1:16" ht="13.5" customHeight="1" x14ac:dyDescent="0.15">
      <c r="A14" s="248"/>
      <c r="B14" s="244"/>
      <c r="C14" s="244"/>
      <c r="D14" s="244"/>
      <c r="E14" s="244"/>
      <c r="F14" s="244"/>
      <c r="G14" s="1122" t="s">
        <v>478</v>
      </c>
      <c r="H14" s="1123"/>
      <c r="I14" s="1123"/>
      <c r="J14" s="1124"/>
      <c r="K14" s="267">
        <v>201658</v>
      </c>
      <c r="L14" s="268">
        <v>3271</v>
      </c>
      <c r="M14" s="269">
        <v>2887</v>
      </c>
      <c r="N14" s="270">
        <v>13.3</v>
      </c>
    </row>
    <row r="15" spans="1:16" ht="13.5" customHeight="1" x14ac:dyDescent="0.15">
      <c r="A15" s="248"/>
      <c r="B15" s="244"/>
      <c r="C15" s="244"/>
      <c r="D15" s="244"/>
      <c r="E15" s="244"/>
      <c r="F15" s="244"/>
      <c r="G15" s="1122" t="s">
        <v>479</v>
      </c>
      <c r="H15" s="1123"/>
      <c r="I15" s="1123"/>
      <c r="J15" s="1124"/>
      <c r="K15" s="267">
        <v>134279</v>
      </c>
      <c r="L15" s="268">
        <v>2178</v>
      </c>
      <c r="M15" s="269">
        <v>1642</v>
      </c>
      <c r="N15" s="270">
        <v>32.6</v>
      </c>
    </row>
    <row r="16" spans="1:16" x14ac:dyDescent="0.15">
      <c r="A16" s="248"/>
      <c r="B16" s="244"/>
      <c r="C16" s="244"/>
      <c r="D16" s="244"/>
      <c r="E16" s="244"/>
      <c r="F16" s="244"/>
      <c r="G16" s="1125" t="s">
        <v>480</v>
      </c>
      <c r="H16" s="1126"/>
      <c r="I16" s="1126"/>
      <c r="J16" s="1127"/>
      <c r="K16" s="268">
        <v>-486375</v>
      </c>
      <c r="L16" s="268">
        <v>-7888</v>
      </c>
      <c r="M16" s="269">
        <v>-6965</v>
      </c>
      <c r="N16" s="270">
        <v>13.3</v>
      </c>
    </row>
    <row r="17" spans="1:16" x14ac:dyDescent="0.15">
      <c r="A17" s="248"/>
      <c r="B17" s="244"/>
      <c r="C17" s="244"/>
      <c r="D17" s="244"/>
      <c r="E17" s="244"/>
      <c r="F17" s="244"/>
      <c r="G17" s="1125" t="s">
        <v>169</v>
      </c>
      <c r="H17" s="1126"/>
      <c r="I17" s="1126"/>
      <c r="J17" s="1127"/>
      <c r="K17" s="268">
        <v>3230488</v>
      </c>
      <c r="L17" s="268">
        <v>52394</v>
      </c>
      <c r="M17" s="269">
        <v>73685</v>
      </c>
      <c r="N17" s="270">
        <v>-28.9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7" t="s">
        <v>485</v>
      </c>
      <c r="H21" s="1118"/>
      <c r="I21" s="1118"/>
      <c r="J21" s="1119"/>
      <c r="K21" s="280">
        <v>5.87</v>
      </c>
      <c r="L21" s="281">
        <v>7.13</v>
      </c>
      <c r="M21" s="282">
        <v>-1.26</v>
      </c>
      <c r="N21" s="249"/>
      <c r="O21" s="283"/>
      <c r="P21" s="279"/>
    </row>
    <row r="22" spans="1:16" s="284" customFormat="1" x14ac:dyDescent="0.15">
      <c r="A22" s="279"/>
      <c r="B22" s="249"/>
      <c r="C22" s="249"/>
      <c r="D22" s="249"/>
      <c r="E22" s="249"/>
      <c r="F22" s="249"/>
      <c r="G22" s="1117" t="s">
        <v>486</v>
      </c>
      <c r="H22" s="1118"/>
      <c r="I22" s="1118"/>
      <c r="J22" s="1119"/>
      <c r="K22" s="285">
        <v>97.6</v>
      </c>
      <c r="L22" s="286">
        <v>98.1</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20" t="s">
        <v>467</v>
      </c>
      <c r="L30" s="254"/>
      <c r="M30" s="255" t="s">
        <v>468</v>
      </c>
      <c r="N30" s="256"/>
    </row>
    <row r="31" spans="1:16" x14ac:dyDescent="0.15">
      <c r="A31" s="248"/>
      <c r="B31" s="244"/>
      <c r="C31" s="244"/>
      <c r="D31" s="244"/>
      <c r="E31" s="244"/>
      <c r="F31" s="244"/>
      <c r="G31" s="257"/>
      <c r="H31" s="258"/>
      <c r="I31" s="258"/>
      <c r="J31" s="259"/>
      <c r="K31" s="1121"/>
      <c r="L31" s="260" t="s">
        <v>469</v>
      </c>
      <c r="M31" s="261" t="s">
        <v>470</v>
      </c>
      <c r="N31" s="262" t="s">
        <v>471</v>
      </c>
    </row>
    <row r="32" spans="1:16" ht="27" customHeight="1" x14ac:dyDescent="0.15">
      <c r="A32" s="248"/>
      <c r="B32" s="244"/>
      <c r="C32" s="244"/>
      <c r="D32" s="244"/>
      <c r="E32" s="244"/>
      <c r="F32" s="244"/>
      <c r="G32" s="1133" t="s">
        <v>489</v>
      </c>
      <c r="H32" s="1134"/>
      <c r="I32" s="1134"/>
      <c r="J32" s="1135"/>
      <c r="K32" s="294">
        <v>1790635</v>
      </c>
      <c r="L32" s="294">
        <v>29041</v>
      </c>
      <c r="M32" s="295">
        <v>43359</v>
      </c>
      <c r="N32" s="296">
        <v>-33</v>
      </c>
    </row>
    <row r="33" spans="1:16" ht="13.5" customHeight="1" x14ac:dyDescent="0.15">
      <c r="A33" s="248"/>
      <c r="B33" s="244"/>
      <c r="C33" s="244"/>
      <c r="D33" s="244"/>
      <c r="E33" s="244"/>
      <c r="F33" s="244"/>
      <c r="G33" s="1133" t="s">
        <v>490</v>
      </c>
      <c r="H33" s="1134"/>
      <c r="I33" s="1134"/>
      <c r="J33" s="1135"/>
      <c r="K33" s="294" t="s">
        <v>476</v>
      </c>
      <c r="L33" s="294" t="s">
        <v>476</v>
      </c>
      <c r="M33" s="295">
        <v>0</v>
      </c>
      <c r="N33" s="296" t="s">
        <v>476</v>
      </c>
    </row>
    <row r="34" spans="1:16" ht="27" customHeight="1" x14ac:dyDescent="0.15">
      <c r="A34" s="248"/>
      <c r="B34" s="244"/>
      <c r="C34" s="244"/>
      <c r="D34" s="244"/>
      <c r="E34" s="244"/>
      <c r="F34" s="244"/>
      <c r="G34" s="1133" t="s">
        <v>491</v>
      </c>
      <c r="H34" s="1134"/>
      <c r="I34" s="1134"/>
      <c r="J34" s="1135"/>
      <c r="K34" s="294" t="s">
        <v>476</v>
      </c>
      <c r="L34" s="294" t="s">
        <v>476</v>
      </c>
      <c r="M34" s="295">
        <v>39</v>
      </c>
      <c r="N34" s="296" t="s">
        <v>476</v>
      </c>
    </row>
    <row r="35" spans="1:16" ht="27" customHeight="1" x14ac:dyDescent="0.15">
      <c r="A35" s="248"/>
      <c r="B35" s="244"/>
      <c r="C35" s="244"/>
      <c r="D35" s="244"/>
      <c r="E35" s="244"/>
      <c r="F35" s="244"/>
      <c r="G35" s="1133" t="s">
        <v>492</v>
      </c>
      <c r="H35" s="1134"/>
      <c r="I35" s="1134"/>
      <c r="J35" s="1135"/>
      <c r="K35" s="294">
        <v>221552</v>
      </c>
      <c r="L35" s="294">
        <v>3593</v>
      </c>
      <c r="M35" s="295">
        <v>11806</v>
      </c>
      <c r="N35" s="296">
        <v>-69.599999999999994</v>
      </c>
    </row>
    <row r="36" spans="1:16" ht="27" customHeight="1" x14ac:dyDescent="0.15">
      <c r="A36" s="248"/>
      <c r="B36" s="244"/>
      <c r="C36" s="244"/>
      <c r="D36" s="244"/>
      <c r="E36" s="244"/>
      <c r="F36" s="244"/>
      <c r="G36" s="1133" t="s">
        <v>493</v>
      </c>
      <c r="H36" s="1134"/>
      <c r="I36" s="1134"/>
      <c r="J36" s="1135"/>
      <c r="K36" s="294">
        <v>37153</v>
      </c>
      <c r="L36" s="294">
        <v>603</v>
      </c>
      <c r="M36" s="295">
        <v>1910</v>
      </c>
      <c r="N36" s="296">
        <v>-68.400000000000006</v>
      </c>
    </row>
    <row r="37" spans="1:16" ht="13.5" customHeight="1" x14ac:dyDescent="0.15">
      <c r="A37" s="248"/>
      <c r="B37" s="244"/>
      <c r="C37" s="244"/>
      <c r="D37" s="244"/>
      <c r="E37" s="244"/>
      <c r="F37" s="244"/>
      <c r="G37" s="1133" t="s">
        <v>494</v>
      </c>
      <c r="H37" s="1134"/>
      <c r="I37" s="1134"/>
      <c r="J37" s="1135"/>
      <c r="K37" s="294" t="s">
        <v>476</v>
      </c>
      <c r="L37" s="294" t="s">
        <v>476</v>
      </c>
      <c r="M37" s="295">
        <v>1129</v>
      </c>
      <c r="N37" s="296" t="s">
        <v>476</v>
      </c>
    </row>
    <row r="38" spans="1:16" ht="27" customHeight="1" x14ac:dyDescent="0.15">
      <c r="A38" s="248"/>
      <c r="B38" s="244"/>
      <c r="C38" s="244"/>
      <c r="D38" s="244"/>
      <c r="E38" s="244"/>
      <c r="F38" s="244"/>
      <c r="G38" s="1136" t="s">
        <v>495</v>
      </c>
      <c r="H38" s="1137"/>
      <c r="I38" s="1137"/>
      <c r="J38" s="1138"/>
      <c r="K38" s="297">
        <v>2690</v>
      </c>
      <c r="L38" s="297">
        <v>44</v>
      </c>
      <c r="M38" s="298">
        <v>5</v>
      </c>
      <c r="N38" s="299">
        <v>780</v>
      </c>
      <c r="O38" s="293"/>
    </row>
    <row r="39" spans="1:16" x14ac:dyDescent="0.15">
      <c r="A39" s="248"/>
      <c r="B39" s="244"/>
      <c r="C39" s="244"/>
      <c r="D39" s="244"/>
      <c r="E39" s="244"/>
      <c r="F39" s="244"/>
      <c r="G39" s="1136" t="s">
        <v>496</v>
      </c>
      <c r="H39" s="1137"/>
      <c r="I39" s="1137"/>
      <c r="J39" s="1138"/>
      <c r="K39" s="300">
        <v>-181842</v>
      </c>
      <c r="L39" s="300">
        <v>-2949</v>
      </c>
      <c r="M39" s="301">
        <v>-5126</v>
      </c>
      <c r="N39" s="302">
        <v>-42.5</v>
      </c>
      <c r="O39" s="293"/>
    </row>
    <row r="40" spans="1:16" ht="27" customHeight="1" x14ac:dyDescent="0.15">
      <c r="A40" s="248"/>
      <c r="B40" s="244"/>
      <c r="C40" s="244"/>
      <c r="D40" s="244"/>
      <c r="E40" s="244"/>
      <c r="F40" s="244"/>
      <c r="G40" s="1133" t="s">
        <v>497</v>
      </c>
      <c r="H40" s="1134"/>
      <c r="I40" s="1134"/>
      <c r="J40" s="1135"/>
      <c r="K40" s="300">
        <v>-1037065</v>
      </c>
      <c r="L40" s="300">
        <v>-16820</v>
      </c>
      <c r="M40" s="301">
        <v>-37205</v>
      </c>
      <c r="N40" s="302">
        <v>-54.8</v>
      </c>
      <c r="O40" s="293"/>
    </row>
    <row r="41" spans="1:16" x14ac:dyDescent="0.15">
      <c r="A41" s="248"/>
      <c r="B41" s="244"/>
      <c r="C41" s="244"/>
      <c r="D41" s="244"/>
      <c r="E41" s="244"/>
      <c r="F41" s="244"/>
      <c r="G41" s="1139" t="s">
        <v>281</v>
      </c>
      <c r="H41" s="1140"/>
      <c r="I41" s="1140"/>
      <c r="J41" s="1141"/>
      <c r="K41" s="294">
        <v>833123</v>
      </c>
      <c r="L41" s="300">
        <v>13512</v>
      </c>
      <c r="M41" s="301">
        <v>15917</v>
      </c>
      <c r="N41" s="302">
        <v>-15.1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8" t="s">
        <v>467</v>
      </c>
      <c r="J49" s="1130" t="s">
        <v>501</v>
      </c>
      <c r="K49" s="1131"/>
      <c r="L49" s="1131"/>
      <c r="M49" s="1131"/>
      <c r="N49" s="1132"/>
    </row>
    <row r="50" spans="1:14" x14ac:dyDescent="0.15">
      <c r="A50" s="248"/>
      <c r="B50" s="244"/>
      <c r="C50" s="244"/>
      <c r="D50" s="244"/>
      <c r="E50" s="244"/>
      <c r="F50" s="244"/>
      <c r="G50" s="312"/>
      <c r="H50" s="313"/>
      <c r="I50" s="1129"/>
      <c r="J50" s="314" t="s">
        <v>502</v>
      </c>
      <c r="K50" s="315" t="s">
        <v>503</v>
      </c>
      <c r="L50" s="316" t="s">
        <v>504</v>
      </c>
      <c r="M50" s="317" t="s">
        <v>505</v>
      </c>
      <c r="N50" s="318" t="s">
        <v>506</v>
      </c>
    </row>
    <row r="51" spans="1:14" x14ac:dyDescent="0.15">
      <c r="A51" s="248"/>
      <c r="B51" s="244"/>
      <c r="C51" s="244"/>
      <c r="D51" s="244"/>
      <c r="E51" s="244"/>
      <c r="F51" s="244"/>
      <c r="G51" s="310" t="s">
        <v>507</v>
      </c>
      <c r="H51" s="311"/>
      <c r="I51" s="319">
        <v>4708463</v>
      </c>
      <c r="J51" s="320">
        <v>81241</v>
      </c>
      <c r="K51" s="321">
        <v>-29.9</v>
      </c>
      <c r="L51" s="322">
        <v>61882</v>
      </c>
      <c r="M51" s="323">
        <v>6.7</v>
      </c>
      <c r="N51" s="324">
        <v>-36.6</v>
      </c>
    </row>
    <row r="52" spans="1:14" x14ac:dyDescent="0.15">
      <c r="A52" s="248"/>
      <c r="B52" s="244"/>
      <c r="C52" s="244"/>
      <c r="D52" s="244"/>
      <c r="E52" s="244"/>
      <c r="F52" s="244"/>
      <c r="G52" s="325"/>
      <c r="H52" s="326" t="s">
        <v>508</v>
      </c>
      <c r="I52" s="327">
        <v>1377838</v>
      </c>
      <c r="J52" s="328">
        <v>23773</v>
      </c>
      <c r="K52" s="329">
        <v>14.3</v>
      </c>
      <c r="L52" s="330">
        <v>32175</v>
      </c>
      <c r="M52" s="331">
        <v>0</v>
      </c>
      <c r="N52" s="332">
        <v>14.3</v>
      </c>
    </row>
    <row r="53" spans="1:14" x14ac:dyDescent="0.15">
      <c r="A53" s="248"/>
      <c r="B53" s="244"/>
      <c r="C53" s="244"/>
      <c r="D53" s="244"/>
      <c r="E53" s="244"/>
      <c r="F53" s="244"/>
      <c r="G53" s="310" t="s">
        <v>509</v>
      </c>
      <c r="H53" s="311"/>
      <c r="I53" s="319">
        <v>3889221</v>
      </c>
      <c r="J53" s="320">
        <v>66150</v>
      </c>
      <c r="K53" s="321">
        <v>-18.600000000000001</v>
      </c>
      <c r="L53" s="322">
        <v>47569</v>
      </c>
      <c r="M53" s="323">
        <v>-23.1</v>
      </c>
      <c r="N53" s="324">
        <v>4.5</v>
      </c>
    </row>
    <row r="54" spans="1:14" x14ac:dyDescent="0.15">
      <c r="A54" s="248"/>
      <c r="B54" s="244"/>
      <c r="C54" s="244"/>
      <c r="D54" s="244"/>
      <c r="E54" s="244"/>
      <c r="F54" s="244"/>
      <c r="G54" s="325"/>
      <c r="H54" s="326" t="s">
        <v>508</v>
      </c>
      <c r="I54" s="327">
        <v>895493</v>
      </c>
      <c r="J54" s="328">
        <v>15231</v>
      </c>
      <c r="K54" s="329">
        <v>-35.9</v>
      </c>
      <c r="L54" s="330">
        <v>26255</v>
      </c>
      <c r="M54" s="331">
        <v>-18.399999999999999</v>
      </c>
      <c r="N54" s="332">
        <v>-17.5</v>
      </c>
    </row>
    <row r="55" spans="1:14" x14ac:dyDescent="0.15">
      <c r="A55" s="248"/>
      <c r="B55" s="244"/>
      <c r="C55" s="244"/>
      <c r="D55" s="244"/>
      <c r="E55" s="244"/>
      <c r="F55" s="244"/>
      <c r="G55" s="310" t="s">
        <v>510</v>
      </c>
      <c r="H55" s="311"/>
      <c r="I55" s="319">
        <v>2789689</v>
      </c>
      <c r="J55" s="320">
        <v>46658</v>
      </c>
      <c r="K55" s="321">
        <v>-29.5</v>
      </c>
      <c r="L55" s="322">
        <v>50880</v>
      </c>
      <c r="M55" s="323">
        <v>7</v>
      </c>
      <c r="N55" s="324">
        <v>-36.5</v>
      </c>
    </row>
    <row r="56" spans="1:14" x14ac:dyDescent="0.15">
      <c r="A56" s="248"/>
      <c r="B56" s="244"/>
      <c r="C56" s="244"/>
      <c r="D56" s="244"/>
      <c r="E56" s="244"/>
      <c r="F56" s="244"/>
      <c r="G56" s="325"/>
      <c r="H56" s="326" t="s">
        <v>508</v>
      </c>
      <c r="I56" s="327">
        <v>425316</v>
      </c>
      <c r="J56" s="328">
        <v>7113</v>
      </c>
      <c r="K56" s="329">
        <v>-53.3</v>
      </c>
      <c r="L56" s="330">
        <v>26879</v>
      </c>
      <c r="M56" s="331">
        <v>2.4</v>
      </c>
      <c r="N56" s="332">
        <v>-55.7</v>
      </c>
    </row>
    <row r="57" spans="1:14" x14ac:dyDescent="0.15">
      <c r="A57" s="248"/>
      <c r="B57" s="244"/>
      <c r="C57" s="244"/>
      <c r="D57" s="244"/>
      <c r="E57" s="244"/>
      <c r="F57" s="244"/>
      <c r="G57" s="310" t="s">
        <v>511</v>
      </c>
      <c r="H57" s="311"/>
      <c r="I57" s="319">
        <v>8080982</v>
      </c>
      <c r="J57" s="320">
        <v>132977</v>
      </c>
      <c r="K57" s="321">
        <v>185</v>
      </c>
      <c r="L57" s="322">
        <v>63956</v>
      </c>
      <c r="M57" s="323">
        <v>25.7</v>
      </c>
      <c r="N57" s="324">
        <v>159.30000000000001</v>
      </c>
    </row>
    <row r="58" spans="1:14" x14ac:dyDescent="0.15">
      <c r="A58" s="248"/>
      <c r="B58" s="244"/>
      <c r="C58" s="244"/>
      <c r="D58" s="244"/>
      <c r="E58" s="244"/>
      <c r="F58" s="244"/>
      <c r="G58" s="325"/>
      <c r="H58" s="326" t="s">
        <v>508</v>
      </c>
      <c r="I58" s="327">
        <v>3185074</v>
      </c>
      <c r="J58" s="328">
        <v>52412</v>
      </c>
      <c r="K58" s="329">
        <v>636.79999999999995</v>
      </c>
      <c r="L58" s="330">
        <v>29239</v>
      </c>
      <c r="M58" s="331">
        <v>8.8000000000000007</v>
      </c>
      <c r="N58" s="332">
        <v>628</v>
      </c>
    </row>
    <row r="59" spans="1:14" x14ac:dyDescent="0.15">
      <c r="A59" s="248"/>
      <c r="B59" s="244"/>
      <c r="C59" s="244"/>
      <c r="D59" s="244"/>
      <c r="E59" s="244"/>
      <c r="F59" s="244"/>
      <c r="G59" s="310" t="s">
        <v>512</v>
      </c>
      <c r="H59" s="311"/>
      <c r="I59" s="319">
        <v>7278700</v>
      </c>
      <c r="J59" s="320">
        <v>118050</v>
      </c>
      <c r="K59" s="321">
        <v>-11.2</v>
      </c>
      <c r="L59" s="322">
        <v>66255</v>
      </c>
      <c r="M59" s="323">
        <v>3.6</v>
      </c>
      <c r="N59" s="324">
        <v>-14.8</v>
      </c>
    </row>
    <row r="60" spans="1:14" x14ac:dyDescent="0.15">
      <c r="A60" s="248"/>
      <c r="B60" s="244"/>
      <c r="C60" s="244"/>
      <c r="D60" s="244"/>
      <c r="E60" s="244"/>
      <c r="F60" s="244"/>
      <c r="G60" s="325"/>
      <c r="H60" s="326" t="s">
        <v>508</v>
      </c>
      <c r="I60" s="333">
        <v>1298462</v>
      </c>
      <c r="J60" s="328">
        <v>21059</v>
      </c>
      <c r="K60" s="329">
        <v>-59.8</v>
      </c>
      <c r="L60" s="330">
        <v>31822</v>
      </c>
      <c r="M60" s="331">
        <v>8.8000000000000007</v>
      </c>
      <c r="N60" s="332">
        <v>-68.599999999999994</v>
      </c>
    </row>
    <row r="61" spans="1:14" x14ac:dyDescent="0.15">
      <c r="A61" s="248"/>
      <c r="B61" s="244"/>
      <c r="C61" s="244"/>
      <c r="D61" s="244"/>
      <c r="E61" s="244"/>
      <c r="F61" s="244"/>
      <c r="G61" s="310" t="s">
        <v>513</v>
      </c>
      <c r="H61" s="334"/>
      <c r="I61" s="335">
        <v>5349411</v>
      </c>
      <c r="J61" s="336">
        <v>89015</v>
      </c>
      <c r="K61" s="337">
        <v>19.2</v>
      </c>
      <c r="L61" s="338">
        <v>58108</v>
      </c>
      <c r="M61" s="339">
        <v>4</v>
      </c>
      <c r="N61" s="324">
        <v>15.2</v>
      </c>
    </row>
    <row r="62" spans="1:14" x14ac:dyDescent="0.15">
      <c r="A62" s="248"/>
      <c r="B62" s="244"/>
      <c r="C62" s="244"/>
      <c r="D62" s="244"/>
      <c r="E62" s="244"/>
      <c r="F62" s="244"/>
      <c r="G62" s="325"/>
      <c r="H62" s="326" t="s">
        <v>508</v>
      </c>
      <c r="I62" s="327">
        <v>1436437</v>
      </c>
      <c r="J62" s="328">
        <v>23918</v>
      </c>
      <c r="K62" s="329">
        <v>100.4</v>
      </c>
      <c r="L62" s="330">
        <v>29274</v>
      </c>
      <c r="M62" s="331">
        <v>0.3</v>
      </c>
      <c r="N62" s="332">
        <v>100.1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2" t="s">
        <v>3</v>
      </c>
      <c r="D47" s="1142"/>
      <c r="E47" s="1143"/>
      <c r="F47" s="11">
        <v>8.56</v>
      </c>
      <c r="G47" s="12">
        <v>10.86</v>
      </c>
      <c r="H47" s="12">
        <v>14.62</v>
      </c>
      <c r="I47" s="12">
        <v>15.81</v>
      </c>
      <c r="J47" s="13">
        <v>18.62</v>
      </c>
    </row>
    <row r="48" spans="2:10" ht="57.75" customHeight="1" x14ac:dyDescent="0.15">
      <c r="B48" s="14"/>
      <c r="C48" s="1144" t="s">
        <v>4</v>
      </c>
      <c r="D48" s="1144"/>
      <c r="E48" s="1145"/>
      <c r="F48" s="15">
        <v>5.19</v>
      </c>
      <c r="G48" s="16">
        <v>7.1</v>
      </c>
      <c r="H48" s="16">
        <v>2.7</v>
      </c>
      <c r="I48" s="16">
        <v>5.73</v>
      </c>
      <c r="J48" s="17">
        <v>4.32</v>
      </c>
    </row>
    <row r="49" spans="2:10" ht="57.75" customHeight="1" thickBot="1" x14ac:dyDescent="0.2">
      <c r="B49" s="18"/>
      <c r="C49" s="1146" t="s">
        <v>5</v>
      </c>
      <c r="D49" s="1146"/>
      <c r="E49" s="1147"/>
      <c r="F49" s="19">
        <v>2.95</v>
      </c>
      <c r="G49" s="20">
        <v>2.0699999999999998</v>
      </c>
      <c r="H49" s="20" t="s">
        <v>520</v>
      </c>
      <c r="I49" s="20">
        <v>3.09</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4" t="s">
        <v>522</v>
      </c>
      <c r="D34" s="1154"/>
      <c r="E34" s="1155"/>
      <c r="F34" s="32" t="s">
        <v>523</v>
      </c>
      <c r="G34" s="33">
        <v>0.17</v>
      </c>
      <c r="H34" s="33" t="s">
        <v>524</v>
      </c>
      <c r="I34" s="33" t="s">
        <v>525</v>
      </c>
      <c r="J34" s="34" t="s">
        <v>526</v>
      </c>
      <c r="K34" s="22"/>
      <c r="L34" s="22"/>
      <c r="M34" s="22"/>
      <c r="N34" s="22"/>
      <c r="O34" s="22"/>
      <c r="P34" s="22"/>
    </row>
    <row r="35" spans="1:16" ht="39" customHeight="1" x14ac:dyDescent="0.15">
      <c r="A35" s="22"/>
      <c r="B35" s="35"/>
      <c r="C35" s="1148" t="s">
        <v>527</v>
      </c>
      <c r="D35" s="1149"/>
      <c r="E35" s="1150"/>
      <c r="F35" s="36">
        <v>9.73</v>
      </c>
      <c r="G35" s="37">
        <v>10.52</v>
      </c>
      <c r="H35" s="37">
        <v>11.29</v>
      </c>
      <c r="I35" s="37">
        <v>12.19</v>
      </c>
      <c r="J35" s="38">
        <v>13.37</v>
      </c>
      <c r="K35" s="22"/>
      <c r="L35" s="22"/>
      <c r="M35" s="22"/>
      <c r="N35" s="22"/>
      <c r="O35" s="22"/>
      <c r="P35" s="22"/>
    </row>
    <row r="36" spans="1:16" ht="39" customHeight="1" x14ac:dyDescent="0.15">
      <c r="A36" s="22"/>
      <c r="B36" s="35"/>
      <c r="C36" s="1148" t="s">
        <v>528</v>
      </c>
      <c r="D36" s="1149"/>
      <c r="E36" s="1150"/>
      <c r="F36" s="36">
        <v>5.03</v>
      </c>
      <c r="G36" s="37">
        <v>7.08</v>
      </c>
      <c r="H36" s="37">
        <v>2.68</v>
      </c>
      <c r="I36" s="37">
        <v>5.71</v>
      </c>
      <c r="J36" s="38">
        <v>4.3</v>
      </c>
      <c r="K36" s="22"/>
      <c r="L36" s="22"/>
      <c r="M36" s="22"/>
      <c r="N36" s="22"/>
      <c r="O36" s="22"/>
      <c r="P36" s="22"/>
    </row>
    <row r="37" spans="1:16" ht="39" customHeight="1" x14ac:dyDescent="0.15">
      <c r="A37" s="22"/>
      <c r="B37" s="35"/>
      <c r="C37" s="1148" t="s">
        <v>529</v>
      </c>
      <c r="D37" s="1149"/>
      <c r="E37" s="1150"/>
      <c r="F37" s="36">
        <v>0.37</v>
      </c>
      <c r="G37" s="37">
        <v>0.01</v>
      </c>
      <c r="H37" s="37">
        <v>0.15</v>
      </c>
      <c r="I37" s="37">
        <v>0.01</v>
      </c>
      <c r="J37" s="38">
        <v>0.14000000000000001</v>
      </c>
      <c r="K37" s="22"/>
      <c r="L37" s="22"/>
      <c r="M37" s="22"/>
      <c r="N37" s="22"/>
      <c r="O37" s="22"/>
      <c r="P37" s="22"/>
    </row>
    <row r="38" spans="1:16" ht="39" customHeight="1" x14ac:dyDescent="0.15">
      <c r="A38" s="22"/>
      <c r="B38" s="35"/>
      <c r="C38" s="1148" t="s">
        <v>530</v>
      </c>
      <c r="D38" s="1149"/>
      <c r="E38" s="1150"/>
      <c r="F38" s="36">
        <v>0.1</v>
      </c>
      <c r="G38" s="37">
        <v>0.3</v>
      </c>
      <c r="H38" s="37">
        <v>0.17</v>
      </c>
      <c r="I38" s="37">
        <v>0.11</v>
      </c>
      <c r="J38" s="38">
        <v>0.09</v>
      </c>
      <c r="K38" s="22"/>
      <c r="L38" s="22"/>
      <c r="M38" s="22"/>
      <c r="N38" s="22"/>
      <c r="O38" s="22"/>
      <c r="P38" s="22"/>
    </row>
    <row r="39" spans="1:16" ht="39" customHeight="1" x14ac:dyDescent="0.15">
      <c r="A39" s="22"/>
      <c r="B39" s="35"/>
      <c r="C39" s="1148" t="s">
        <v>531</v>
      </c>
      <c r="D39" s="1149"/>
      <c r="E39" s="1150"/>
      <c r="F39" s="36">
        <v>0.01</v>
      </c>
      <c r="G39" s="37">
        <v>0</v>
      </c>
      <c r="H39" s="37">
        <v>0</v>
      </c>
      <c r="I39" s="37">
        <v>0.02</v>
      </c>
      <c r="J39" s="38">
        <v>0.06</v>
      </c>
      <c r="K39" s="22"/>
      <c r="L39" s="22"/>
      <c r="M39" s="22"/>
      <c r="N39" s="22"/>
      <c r="O39" s="22"/>
      <c r="P39" s="22"/>
    </row>
    <row r="40" spans="1:16" ht="39" customHeight="1" x14ac:dyDescent="0.15">
      <c r="A40" s="22"/>
      <c r="B40" s="35"/>
      <c r="C40" s="1148" t="s">
        <v>532</v>
      </c>
      <c r="D40" s="1149"/>
      <c r="E40" s="1150"/>
      <c r="F40" s="36">
        <v>0</v>
      </c>
      <c r="G40" s="37">
        <v>0.01</v>
      </c>
      <c r="H40" s="37">
        <v>0.02</v>
      </c>
      <c r="I40" s="37">
        <v>0.03</v>
      </c>
      <c r="J40" s="38">
        <v>0.01</v>
      </c>
      <c r="K40" s="22"/>
      <c r="L40" s="22"/>
      <c r="M40" s="22"/>
      <c r="N40" s="22"/>
      <c r="O40" s="22"/>
      <c r="P40" s="22"/>
    </row>
    <row r="41" spans="1:16" ht="39" customHeight="1" x14ac:dyDescent="0.15">
      <c r="A41" s="22"/>
      <c r="B41" s="35"/>
      <c r="C41" s="1148" t="s">
        <v>533</v>
      </c>
      <c r="D41" s="1149"/>
      <c r="E41" s="1150"/>
      <c r="F41" s="36">
        <v>0</v>
      </c>
      <c r="G41" s="37">
        <v>0</v>
      </c>
      <c r="H41" s="37">
        <v>0.01</v>
      </c>
      <c r="I41" s="37">
        <v>0</v>
      </c>
      <c r="J41" s="38">
        <v>0</v>
      </c>
      <c r="K41" s="22"/>
      <c r="L41" s="22"/>
      <c r="M41" s="22"/>
      <c r="N41" s="22"/>
      <c r="O41" s="22"/>
      <c r="P41" s="22"/>
    </row>
    <row r="42" spans="1:16" ht="39" customHeight="1" x14ac:dyDescent="0.15">
      <c r="A42" s="22"/>
      <c r="B42" s="39"/>
      <c r="C42" s="1148" t="s">
        <v>534</v>
      </c>
      <c r="D42" s="1149"/>
      <c r="E42" s="1150"/>
      <c r="F42" s="36" t="s">
        <v>476</v>
      </c>
      <c r="G42" s="37" t="s">
        <v>476</v>
      </c>
      <c r="H42" s="37" t="s">
        <v>476</v>
      </c>
      <c r="I42" s="37" t="s">
        <v>476</v>
      </c>
      <c r="J42" s="38" t="s">
        <v>476</v>
      </c>
      <c r="K42" s="22"/>
      <c r="L42" s="22"/>
      <c r="M42" s="22"/>
      <c r="N42" s="22"/>
      <c r="O42" s="22"/>
      <c r="P42" s="22"/>
    </row>
    <row r="43" spans="1:16" ht="39" customHeight="1" thickBot="1" x14ac:dyDescent="0.2">
      <c r="A43" s="22"/>
      <c r="B43" s="40"/>
      <c r="C43" s="1151" t="s">
        <v>535</v>
      </c>
      <c r="D43" s="1152"/>
      <c r="E43" s="1153"/>
      <c r="F43" s="41">
        <v>0.03</v>
      </c>
      <c r="G43" s="42">
        <v>0</v>
      </c>
      <c r="H43" s="42">
        <v>0</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1738</v>
      </c>
      <c r="L45" s="60">
        <v>1799</v>
      </c>
      <c r="M45" s="60">
        <v>1811</v>
      </c>
      <c r="N45" s="60">
        <v>1826</v>
      </c>
      <c r="O45" s="61">
        <v>1791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161</v>
      </c>
      <c r="L48" s="64">
        <v>217</v>
      </c>
      <c r="M48" s="64">
        <v>219</v>
      </c>
      <c r="N48" s="64">
        <v>227</v>
      </c>
      <c r="O48" s="65">
        <v>222</v>
      </c>
      <c r="P48" s="48"/>
      <c r="Q48" s="48"/>
      <c r="R48" s="48"/>
      <c r="S48" s="48"/>
      <c r="T48" s="48"/>
      <c r="U48" s="48"/>
    </row>
    <row r="49" spans="1:21" ht="30.75" customHeight="1" x14ac:dyDescent="0.15">
      <c r="A49" s="48"/>
      <c r="B49" s="1166"/>
      <c r="C49" s="1167"/>
      <c r="D49" s="62"/>
      <c r="E49" s="1158" t="s">
        <v>16</v>
      </c>
      <c r="F49" s="1158"/>
      <c r="G49" s="1158"/>
      <c r="H49" s="1158"/>
      <c r="I49" s="1158"/>
      <c r="J49" s="1159"/>
      <c r="K49" s="63">
        <v>402</v>
      </c>
      <c r="L49" s="64">
        <v>404</v>
      </c>
      <c r="M49" s="64">
        <v>160</v>
      </c>
      <c r="N49" s="64">
        <v>9</v>
      </c>
      <c r="O49" s="65">
        <v>37</v>
      </c>
      <c r="P49" s="48"/>
      <c r="Q49" s="48"/>
      <c r="R49" s="48"/>
      <c r="S49" s="48"/>
      <c r="T49" s="48"/>
      <c r="U49" s="48"/>
    </row>
    <row r="50" spans="1:21" ht="30.75" customHeight="1" x14ac:dyDescent="0.15">
      <c r="A50" s="48"/>
      <c r="B50" s="1166"/>
      <c r="C50" s="1167"/>
      <c r="D50" s="62"/>
      <c r="E50" s="1158" t="s">
        <v>17</v>
      </c>
      <c r="F50" s="1158"/>
      <c r="G50" s="1158"/>
      <c r="H50" s="1158"/>
      <c r="I50" s="1158"/>
      <c r="J50" s="1159"/>
      <c r="K50" s="63">
        <v>49</v>
      </c>
      <c r="L50" s="64">
        <v>48</v>
      </c>
      <c r="M50" s="64" t="s">
        <v>476</v>
      </c>
      <c r="N50" s="64" t="s">
        <v>476</v>
      </c>
      <c r="O50" s="65" t="s">
        <v>476</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1</v>
      </c>
      <c r="O51" s="65">
        <v>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1180</v>
      </c>
      <c r="L52" s="64">
        <v>1258</v>
      </c>
      <c r="M52" s="64">
        <v>1189</v>
      </c>
      <c r="N52" s="64">
        <v>1192</v>
      </c>
      <c r="O52" s="65">
        <v>1219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1170</v>
      </c>
      <c r="L53" s="69">
        <v>1210</v>
      </c>
      <c r="M53" s="69">
        <v>1001</v>
      </c>
      <c r="N53" s="69">
        <v>871</v>
      </c>
      <c r="O53" s="70">
        <v>834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2016-04-26T00:39:37Z</cp:lastPrinted>
  <dcterms:created xsi:type="dcterms:W3CDTF">2016-02-15T02:30:31Z</dcterms:created>
  <dcterms:modified xsi:type="dcterms:W3CDTF">2017-02-21T08:18:32Z</dcterms:modified>
  <cp:category/>
</cp:coreProperties>
</file>