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workbookProtection workbookPassword="CC05" lockStructure="1"/>
  <bookViews>
    <workbookView xWindow="0" yWindow="0" windowWidth="19200" windowHeight="11025" firstSheet="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O34" i="9"/>
  <c r="BW34" i="9"/>
  <c r="BW35" i="9" s="1"/>
  <c r="BW36" i="9" s="1"/>
  <c r="BW37" i="9" s="1"/>
  <c r="BW38" i="9" s="1"/>
  <c r="BW39" i="9" s="1"/>
  <c r="BW40" i="9" s="1"/>
  <c r="BW41" i="9" s="1"/>
  <c r="BW42" i="9" s="1"/>
  <c r="BW43" i="9" s="1"/>
  <c r="C34" i="9"/>
  <c r="C35" i="9" s="1"/>
  <c r="U34" i="9" l="1"/>
  <c r="U35" i="9" s="1"/>
  <c r="AM34" i="9"/>
  <c r="C36"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<sst xmlns="http://schemas.openxmlformats.org/spreadsheetml/2006/main" count="1007" uniqueCount="556">
  <si>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</si>
  <si>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</si>
  <si>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</si>
  <si>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</si>
  <si>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</si>
  <si>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</si>
  <si>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</si>
  <si>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</si>
  <si>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</si>
  <si>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</si>
  <si>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</si>
  <si>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</si>
  <si>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</si>
  <si>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</si>
  <si>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</si>
  <si>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</si>
  <si>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</si>
  <si>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</si>
  <si>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</si>
  <si>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</si>
  <si>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</si>
  <si>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</si>
  <si>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</si>
  <si>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</si>
  <si>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</si>
  <si>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</si>
  <si>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</si>
  <si>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</si>
  <si>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</si>
  <si>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</si>
  <si>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</si>
  <si>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</si>
  <si>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</si>
  <si>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</si>
  <si>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</si>
  <si>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</si>
  <si>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</si>
  <si>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</si>
  <si>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</si>
  <si>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</si>
  <si>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</si>
  <si>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</si>
  <si>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</si>
  <si>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</si>
  <si>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</si>
  <si>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</si>
  <si>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</si>
  <si>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</si>
  <si>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</si>
  <si>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</si>
  <si>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</si>
  <si>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</si>
  <si>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</si>
  <si>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</si>
  <si>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</si>
  <si>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</si>
  <si>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</si>
  <si>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</si>
  <si>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</si>
  <si>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</si>
  <si>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</si>
  <si>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</si>
  <si>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</si>
  <si>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</si>
  <si>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</si>
  <si>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</si>
  <si>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</si>
  <si>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</si>
  <si>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</si>
  <si>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</si>
  <si>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</si>
  <si>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</si>
  <si>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</si>
  <si>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</si>
  <si>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</si>
  <si>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</si>
  <si>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</si>
  <si>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</si>
  <si>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</si>
  <si>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</si>
  <si>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</si>
  <si>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</si>
  <si>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</si>
  <si>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</si>
  <si>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</si>
  <si>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</si>
  <si>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</si>
  <si>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</si>
  <si>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</si>
  <si>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</si>
  <si>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</si>
  <si>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</si>
  <si>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</si>
  <si>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</si>
  <si>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</si>
  <si>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</si>
  <si>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</si>
  <si>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</si>
  <si>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</si>
  <si>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</si>
  <si>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</si>
  <si>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</si>
  <si>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</si>
  <si>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</si>
  <si>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</si>
  <si>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</si>
  <si>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</si>
  <si>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</si>
  <si>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</si>
  <si>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</si>
  <si>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</si>
  <si>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</si>
  <si>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</si>
  <si>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</si>
  <si>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</si>
  <si>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</si>
  <si>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</si>
  <si>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</si>
  <si>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</si>
  <si>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</si>
  <si>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</si>
  <si>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</si>
  <si>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</si>
  <si>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</si>
  <si>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</si>
  <si>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</si>
  <si>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</si>
  <si>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</si>
  <si>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</si>
  <si>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</si>
  <si>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</si>
  <si>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</si>
  <si>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</si>
  <si>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</si>
  <si>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</si>
  <si>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</si>
  <si>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</si>
  <si>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</si>
  <si>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</si>
  <si>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</si>
  <si>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</si>
  <si>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</si>
  <si>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</si>
  <si>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</si>
  <si>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</si>
  <si>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</si>
  <si>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</si>
  <si>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</si>
  <si>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</si>
  <si>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</si>
  <si>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</si>
  <si>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</si>
  <si>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</si>
  <si>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</si>
  <si>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</si>
  <si>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</si>
  <si>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</si>
  <si>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</si>
  <si>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</si>
  <si>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</si>
  <si>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</si>
  <si>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</si>
  <si>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</si>
  <si>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</si>
  <si>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</si>
  <si>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</si>
  <si>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</si>
  <si>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</si>
  <si>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</si>
  <si>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</si>
  <si>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</si>
  <si>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</si>
  <si>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</si>
  <si>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</si>
  <si>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</si>
  <si>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</si>
  <si>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</si>
  <si>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</si>
  <si>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</si>
  <si>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</si>
  <si>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</si>
  <si>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</si>
  <si>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</si>
  <si>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</si>
  <si>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</si>
  <si>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</si>
  <si>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</si>
  <si>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</si>
  <si>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</si>
  <si>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</si>
  <si>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</si>
  <si>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</si>
  <si>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</si>
  <si>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</si>
  <si>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</si>
  <si>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</si>
  <si>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</si>
  <si>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</si>
  <si>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</si>
  <si>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</si>
  <si>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</si>
  <si>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</si>
  <si>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</si>
  <si>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</si>
  <si>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</si>
  <si>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</si>
  <si>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</si>
  <si>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</si>
  <si>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</si>
  <si>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</si>
  <si>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</si>
  <si>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</si>
  <si>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</si>
  <si>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</si>
  <si>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</si>
  <si>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</si>
  <si>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</si>
  <si>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</si>
  <si>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</si>
  <si>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</si>
  <si>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</si>
  <si>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</si>
  <si>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</si>
  <si>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</si>
  <si>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</si>
  <si>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</si>
  <si>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</si>
  <si>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</si>
  <si>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</si>
  <si>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</si>
  <si>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</si>
  <si>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</si>
  <si>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</si>
  <si>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</si>
  <si>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</si>
  <si>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</si>
  <si>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</si>
  <si>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</si>
  <si>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</si>
  <si>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</si>
  <si>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</si>
  <si>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</si>
  <si>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</si>
  <si>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</si>
  <si>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</si>
  <si>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</si>
  <si>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</si>
  <si>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</si>
  <si>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</si>
  <si>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</si>
  <si>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</si>
  <si>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</si>
  <si>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</si>
  <si>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</si>
  <si>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</si>
  <si>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</si>
  <si>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</si>
  <si>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</si>
  <si>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</si>
  <si>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</si>
  <si>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</si>
  <si>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</si>
  <si>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</si>
  <si>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</si>
  <si>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</si>
  <si>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</si>
  <si>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</si>
  <si>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</si>
  <si>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</si>
  <si>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</si>
  <si>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</si>
  <si>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</si>
  <si>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</si>
  <si>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</si>
  <si>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</si>
  <si>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</si>
  <si>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</si>
  <si>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</si>
  <si>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</si>
  <si>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</si>
  <si>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</si>
  <si>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</si>
  <si>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</si>
  <si>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</si>
  <si>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</si>
  <si>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</si>
  <si>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</si>
  <si>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</si>
  <si>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</si>
  <si>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</si>
  <si>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</si>
  <si>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</si>
  <si>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</si>
  <si>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</si>
  <si>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</si>
  <si>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</si>
  <si>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</si>
  <si>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</si>
  <si>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</si>
  <si>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</si>
  <si>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</si>
  <si>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</si>
  <si>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</si>
  <si>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</si>
  <si>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</si>
  <si>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</si>
  <si>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</si>
  <si>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</si>
  <si>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</si>
  <si>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</si>
  <si>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</si>
  <si>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</si>
  <si>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</si>
  <si>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</si>
  <si>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</si>
  <si>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</si>
  <si>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</si>
  <si>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</si>
  <si>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</si>
  <si>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</si>
  <si>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</si>
  <si>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</si>
  <si>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</si>
  <si>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</si>
  <si>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</si>
  <si>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</si>
  <si>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</si>
  <si>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</si>
  <si>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</si>
  <si>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</si>
  <si>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</si>
  <si>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</si>
  <si>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</si>
  <si>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</si>
  <si>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</si>
  <si>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</si>
  <si>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</si>
  <si>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</si>
  <si>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</si>
  <si>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</si>
  <si>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</si>
  <si>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</si>
  <si>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</si>
  <si>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</si>
  <si>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</si>
  <si>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</si>
  <si>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</si>
  <si>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</si>
  <si>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</si>
  <si>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</si>
  <si>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</si>
  <si>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</si>
  <si>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</si>
  <si>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</si>
  <si>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</si>
  <si>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</si>
  <si>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</si>
  <si>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</si>
  <si>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</si>
  <si>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</si>
  <si>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</si>
  <si>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</si>
  <si>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</si>
  <si>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</si>
  <si>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</si>
  <si>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</si>
  <si>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</si>
  <si>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</si>
  <si>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</si>
  <si>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</si>
  <si>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</si>
  <si>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</si>
  <si>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</si>
  <si>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</si>
  <si>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</si>
  <si>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</si>
  <si>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</si>
  <si>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</si>
  <si>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</si>
  <si>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</si>
  <si>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</si>
  <si>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</si>
  <si>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</si>
  <si>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</si>
  <si>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</si>
  <si>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</si>
  <si>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</si>
  <si>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</si>
  <si>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</si>
  <si>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</si>
  <si>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</si>
  <si>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</si>
  <si>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</si>
  <si>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</si>
  <si>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</si>
  <si>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</si>
  <si>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</si>
  <si>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</si>
  <si>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</si>
  <si>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</si>
  <si>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</si>
  <si>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</si>
  <si>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</si>
  <si>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</si>
  <si>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</si>
  <si>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</si>
  <si>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</si>
  <si>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</si>
  <si>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</si>
  <si>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</si>
  <si>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</si>
  <si>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</si>
  <si>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</si>
  <si>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</si>
  <si>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</si>
  <si>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</si>
  <si>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</si>
  <si>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</si>
  <si>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</si>
  <si>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</si>
  <si>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</si>
  <si>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</si>
  <si>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</si>
  <si>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</si>
  <si>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</si>
  <si>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</si>
  <si>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</si>
  <si>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</si>
  <si>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</si>
  <si>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</si>
  <si>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</si>
  <si>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</si>
  <si>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</si>
  <si>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</si>
  <si>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</si>
  <si>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</si>
  <si>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</si>
  <si>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</si>
  <si>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</si>
  <si>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</si>
  <si>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</si>
  <si>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</si>
  <si>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</si>
  <si>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</si>
  <si>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</si>
  <si>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</si>
  <si>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</si>
  <si>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</si>
  <si>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</si>
  <si>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</si>
  <si>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</si>
  <si>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</si>
  <si>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</si>
  <si>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</si>
  <si>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</si>
  <si>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</si>
  <si>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</si>
  <si>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</si>
  <si>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</si>
  <si>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</si>
  <si>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</si>
  <si>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</si>
  <si>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</si>
  <si>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</si>
  <si>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</si>
  <si>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</si>
  <si>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</si>
  <si>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</si>
  <si>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</si>
  <si>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</si>
  <si>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</si>
  <si>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</si>
  <si>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</si>
  <si>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</si>
  <si>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</si>
  <si>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</si>
  <si>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</si>
  <si>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</si>
  <si>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</si>
  <si>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</si>
  <si>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</si>
  <si>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</si>
  <si>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</si>
  <si>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</si>
  <si>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</si>
  <si>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</si>
  <si>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</si>
  <si>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</si>
  <si>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</si>
  <si>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</si>
  <si>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</si>
  <si>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</si>
  <si>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</si>
  <si>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</si>
  <si>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</si>
  <si>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</si>
  <si>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</si>
  <si>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</si>
  <si>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</si>
  <si>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</si>
  <si>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</si>
  <si>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</si>
  <si>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</si>
  <si>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</si>
  <si>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</si>
  <si>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</si>
  <si>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</si>
  <si>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</si>
  <si>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</si>
  <si>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</si>
  <si>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</si>
  <si>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</si>
  <si>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</si>
  <si>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</si>
  <si>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</si>
  <si>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</si>
  <si>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</si>
  <si>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</si>
  <si>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</si>
  <si>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</si>
  <si>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</si>
  <si>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4.32</t>
  </si>
  <si>
    <t>国民健康保険特別会計</t>
  </si>
  <si>
    <t>▲ 1.25</t>
  </si>
  <si>
    <t>▲ 0.21</t>
  </si>
  <si>
    <t>▲ 0.84</t>
  </si>
  <si>
    <t>▲ 2.22</t>
  </si>
  <si>
    <t>水道事業会計</t>
  </si>
  <si>
    <t>一般会計</t>
  </si>
  <si>
    <t>下水道事業特別会計</t>
  </si>
  <si>
    <t>後期高齢者医療特別会計</t>
  </si>
  <si>
    <t>農業集落排水事業特別会計</t>
  </si>
  <si>
    <t>土地区画整理事業特別会計</t>
  </si>
  <si>
    <t>育英会特別会計</t>
  </si>
  <si>
    <t>その他会計（赤字）</t>
  </si>
  <si>
    <t>▲ 0.00</t>
  </si>
  <si>
    <t>その他会計（黒字）</t>
  </si>
  <si>
    <t>-</t>
    <phoneticPr fontId="2"/>
  </si>
  <si>
    <t>-</t>
    <phoneticPr fontId="2"/>
  </si>
  <si>
    <t>沖縄県市町村総合事務組合</t>
  </si>
  <si>
    <t>南部広域行政組合</t>
  </si>
  <si>
    <t>南部広域市町村圏事務組合（一般会計）</t>
  </si>
  <si>
    <t>南部広域市町村圏事務組合（ふるさと市町村圏基金特別会計）</t>
  </si>
  <si>
    <t>南部広域市町村圏事務組合（いなんせ斎苑特別会計）</t>
  </si>
  <si>
    <t>糸満市・豊見城市清掃施設組合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</si>
  <si>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</si>
  <si>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</si>
  <si>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</si>
  <si>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</si>
  <si>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</si>
  <si>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沖縄県都市交通災害共済組合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</si>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</sst>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115831</c:v>
                </c:pt>
                <c:pt idx="1">
                  <c:v>81241</c:v>
                </c:pt>
                <c:pt idx="2">
                  <c:v>66150</c:v>
                </c:pt>
                <c:pt idx="3">
                  <c:v>46658</c:v>
                </c:pt>
                <c:pt idx="4">
                  <c:v>132977</c:v>
                </c:pt>
              </c:numCache>
            </c:numRef>
          </c:val>
          <c:smooth val="0"/>
        </c:ser>
        <c:dLbls>
          <c:showLegendKey val="0"/>
          <c:showVal val="0"/>
          <c:showCatName val="0"/>
          <c:showSerName val="0"/>
          <c:showPercent val="0"/>
          <c:showBubbleSize val="0"/>
        </c:dLbls>
        <c:marker val="1"/>
        <c:smooth val="0"/>
        <c:axId val="289152736"/>
        <c:axId val="284570528"/>
      </c:lineChart>
      <c:catAx>
        <c:axId val="289152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570528"/>
        <c:crosses val="autoZero"/>
        <c:auto val="1"/>
        <c:lblAlgn val="ctr"/>
        <c:lblOffset val="100"/>
        <c:tickLblSkip val="1"/>
        <c:tickMarkSkip val="1"/>
        <c:noMultiLvlLbl val="0"/>
      </c:catAx>
      <c:valAx>
        <c:axId val="284570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15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2.38</c:v>
                </c:pt>
                <c:pt idx="1">
                  <c:v>5.19</c:v>
                </c:pt>
                <c:pt idx="2">
                  <c:v>7.1</c:v>
                </c:pt>
                <c:pt idx="3">
                  <c:v>2.7</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7.77</c:v>
                </c:pt>
                <c:pt idx="1">
                  <c:v>8.56</c:v>
                </c:pt>
                <c:pt idx="2">
                  <c:v>10.86</c:v>
                </c:pt>
                <c:pt idx="3">
                  <c:v>14.62</c:v>
                </c:pt>
                <c:pt idx="4">
                  <c:v>15.81</c:v>
                </c:pt>
              </c:numCache>
            </c:numRef>
          </c:val>
        </c:ser>
        <c:dLbls>
          <c:showLegendKey val="0"/>
          <c:showVal val="0"/>
          <c:showCatName val="0"/>
          <c:showSerName val="0"/>
          <c:showPercent val="0"/>
          <c:showBubbleSize val="0"/>
        </c:dLbls>
        <c:gapWidth val="250"/>
        <c:overlap val="100"/>
        <c:axId val="169012504"/>
        <c:axId val="284662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1.56</c:v>
                </c:pt>
                <c:pt idx="1">
                  <c:v>2.95</c:v>
                </c:pt>
                <c:pt idx="2">
                  <c:v>2.0699999999999998</c:v>
                </c:pt>
                <c:pt idx="3">
                  <c:v>-4.32</c:v>
                </c:pt>
                <c:pt idx="4">
                  <c:v>3.09</c:v>
                </c:pt>
              </c:numCache>
            </c:numRef>
          </c:val>
          <c:smooth val="0"/>
        </c:ser>
        <c:dLbls>
          <c:showLegendKey val="0"/>
          <c:showVal val="0"/>
          <c:showCatName val="0"/>
          <c:showSerName val="0"/>
          <c:showPercent val="0"/>
          <c:showBubbleSize val="0"/>
        </c:dLbls>
        <c:marker val="1"/>
        <c:smooth val="0"/>
        <c:axId val="169012504"/>
        <c:axId val="284662456"/>
      </c:lineChart>
      <c:catAx>
        <c:axId val="16901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662456"/>
        <c:crosses val="autoZero"/>
        <c:auto val="1"/>
        <c:lblAlgn val="ctr"/>
        <c:lblOffset val="100"/>
        <c:tickLblSkip val="1"/>
        <c:tickMarkSkip val="1"/>
        <c:noMultiLvlLbl val="0"/>
      </c:catAx>
      <c:valAx>
        <c:axId val="28466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1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0.03</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0.23</c:v>
                </c:pt>
                <c:pt idx="2">
                  <c:v>#N/A</c:v>
                </c:pt>
                <c:pt idx="3">
                  <c:v>0.37</c:v>
                </c:pt>
                <c:pt idx="4">
                  <c:v>#N/A</c:v>
                </c:pt>
                <c:pt idx="5">
                  <c:v>0.01</c:v>
                </c:pt>
                <c:pt idx="6">
                  <c:v>#N/A</c:v>
                </c:pt>
                <c:pt idx="7">
                  <c:v>0.15</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0.01</c:v>
                </c:pt>
                <c:pt idx="4">
                  <c:v>#N/A</c:v>
                </c:pt>
                <c:pt idx="5">
                  <c:v>0.02</c:v>
                </c:pt>
                <c:pt idx="6">
                  <c:v>#N/A</c:v>
                </c:pt>
                <c:pt idx="7">
                  <c:v>0.02</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c:v>
                </c:pt>
                <c:pt idx="4">
                  <c:v>#N/A</c:v>
                </c:pt>
                <c:pt idx="5">
                  <c:v>0.31</c:v>
                </c:pt>
                <c:pt idx="6">
                  <c:v>#N/A</c:v>
                </c:pt>
                <c:pt idx="7">
                  <c:v>0.17</c:v>
                </c:pt>
                <c:pt idx="8">
                  <c:v>#N/A</c:v>
                </c:pt>
                <c:pt idx="9">
                  <c:v>0.12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c:v>
                </c:pt>
                <c:pt idx="2">
                  <c:v>#N/A</c:v>
                </c:pt>
                <c:pt idx="3">
                  <c:v>5.04</c:v>
                </c:pt>
                <c:pt idx="4">
                  <c:v>#N/A</c:v>
                </c:pt>
                <c:pt idx="5">
                  <c:v>7.08</c:v>
                </c:pt>
                <c:pt idx="6">
                  <c:v>#N/A</c:v>
                </c:pt>
                <c:pt idx="7">
                  <c:v>2.69</c:v>
                </c:pt>
                <c:pt idx="8">
                  <c:v>#N/A</c:v>
                </c:pt>
                <c:pt idx="9">
                  <c:v>5.72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10.19</c:v>
                </c:pt>
                <c:pt idx="2">
                  <c:v>#N/A</c:v>
                </c:pt>
                <c:pt idx="3">
                  <c:v>9.74</c:v>
                </c:pt>
                <c:pt idx="4">
                  <c:v>#N/A</c:v>
                </c:pt>
                <c:pt idx="5">
                  <c:v>10.52</c:v>
                </c:pt>
                <c:pt idx="6">
                  <c:v>#N/A</c:v>
                </c:pt>
                <c:pt idx="7">
                  <c:v>11.29</c:v>
                </c:pt>
                <c:pt idx="8">
                  <c:v>#N/A</c:v>
                </c:pt>
                <c:pt idx="9">
                  <c:v>12.19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1.25</c:v>
                </c:pt>
                <c:pt idx="1">
                  <c:v>#N/A</c:v>
                </c:pt>
                <c:pt idx="2">
                  <c:v>0.21</c:v>
                </c:pt>
                <c:pt idx="3">
                  <c:v>#N/A</c:v>
                </c:pt>
                <c:pt idx="4">
                  <c:v>#N/A</c:v>
                </c:pt>
                <c:pt idx="5">
                  <c:v>0.17</c:v>
                </c:pt>
                <c:pt idx="6">
                  <c:v>0.84</c:v>
                </c:pt>
                <c:pt idx="7">
                  <c:v>#N/A</c:v>
                </c:pt>
                <c:pt idx="8">
                  <c:v>2.2200000000000002</c:v>
                </c:pt>
                <c:pt idx="9">
                  <c:v>#N/A</c:v>
                </c:pt>
              </c:numCache>
            </c:numRef>
          </c:val>
        </c:ser>
        <c:dLbls>
          <c:showLegendKey val="0"/>
          <c:showVal val="0"/>
          <c:showCatName val="0"/>
          <c:showSerName val="0"/>
          <c:showPercent val="0"/>
          <c:showBubbleSize val="0"/>
        </c:dLbls>
        <c:gapWidth val="150"/>
        <c:overlap val="100"/>
        <c:axId val="168979808"/>
        <c:axId val="287910696"/>
      </c:barChart>
      <c:catAx>
        <c:axId val="1689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910696"/>
        <c:crosses val="autoZero"/>
        <c:auto val="1"/>
        <c:lblAlgn val="ctr"/>
        <c:lblOffset val="100"/>
        <c:tickLblSkip val="1"/>
        <c:tickMarkSkip val="1"/>
        <c:noMultiLvlLbl val="0"/>
      </c:catAx>
      <c:valAx>
        <c:axId val="28791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97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1112</c:v>
                </c:pt>
                <c:pt idx="5">
                  <c:v>1180</c:v>
                </c:pt>
                <c:pt idx="8">
                  <c:v>1258</c:v>
                </c:pt>
                <c:pt idx="11">
                  <c:v>1189</c:v>
                </c:pt>
                <c:pt idx="14">
                  <c:v>1192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49</c:v>
                </c:pt>
                <c:pt idx="3">
                  <c:v>49</c:v>
                </c:pt>
                <c:pt idx="6">
                  <c:v>48</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401</c:v>
                </c:pt>
                <c:pt idx="3">
                  <c:v>402</c:v>
                </c:pt>
                <c:pt idx="6">
                  <c:v>404</c:v>
                </c:pt>
                <c:pt idx="9">
                  <c:v>160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c:v>
                </c:pt>
                <c:pt idx="3">
                  <c:v>161</c:v>
                </c:pt>
                <c:pt idx="6">
                  <c:v>217</c:v>
                </c:pt>
                <c:pt idx="9">
                  <c:v>219</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1731</c:v>
                </c:pt>
                <c:pt idx="3">
                  <c:v>1738</c:v>
                </c:pt>
                <c:pt idx="6">
                  <c:v>1799</c:v>
                </c:pt>
                <c:pt idx="9">
                  <c:v>1811</c:v>
                </c:pt>
                <c:pt idx="12">
                  <c:v>1826</c:v>
                </c:pt>
              </c:numCache>
            </c:numRef>
          </c:val>
        </c:ser>
        <c:dLbls>
          <c:showLegendKey val="0"/>
          <c:showVal val="0"/>
          <c:showCatName val="0"/>
          <c:showSerName val="0"/>
          <c:showPercent val="0"/>
          <c:showBubbleSize val="0"/>
        </c:dLbls>
        <c:gapWidth val="100"/>
        <c:overlap val="100"/>
        <c:axId val="283650016"/>
        <c:axId val="283650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1210</c:v>
                </c:pt>
                <c:pt idx="2">
                  <c:v>#N/A</c:v>
                </c:pt>
                <c:pt idx="3">
                  <c:v>#N/A</c:v>
                </c:pt>
                <c:pt idx="4">
                  <c:v>1170</c:v>
                </c:pt>
                <c:pt idx="5">
                  <c:v>#N/A</c:v>
                </c:pt>
                <c:pt idx="6">
                  <c:v>#N/A</c:v>
                </c:pt>
                <c:pt idx="7">
                  <c:v>1210</c:v>
                </c:pt>
                <c:pt idx="8">
                  <c:v>#N/A</c:v>
                </c:pt>
                <c:pt idx="9">
                  <c:v>#N/A</c:v>
                </c:pt>
                <c:pt idx="10">
                  <c:v>1001</c:v>
                </c:pt>
                <c:pt idx="11">
                  <c:v>#N/A</c:v>
                </c:pt>
                <c:pt idx="12">
                  <c:v>#N/A</c:v>
                </c:pt>
                <c:pt idx="13">
                  <c:v>871</c:v>
                </c:pt>
                <c:pt idx="14">
                  <c:v>#N/A</c:v>
                </c:pt>
              </c:numCache>
            </c:numRef>
          </c:val>
          <c:smooth val="0"/>
        </c:ser>
        <c:dLbls>
          <c:showLegendKey val="0"/>
          <c:showVal val="0"/>
          <c:showCatName val="0"/>
          <c:showSerName val="0"/>
          <c:showPercent val="0"/>
          <c:showBubbleSize val="0"/>
        </c:dLbls>
        <c:marker val="1"/>
        <c:smooth val="0"/>
        <c:axId val="283650016"/>
        <c:axId val="283650408"/>
      </c:lineChart>
      <c:catAx>
        <c:axId val="2836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650408"/>
        <c:crosses val="autoZero"/>
        <c:auto val="1"/>
        <c:lblAlgn val="ctr"/>
        <c:lblOffset val="100"/>
        <c:tickLblSkip val="1"/>
        <c:tickMarkSkip val="1"/>
        <c:noMultiLvlLbl val="0"/>
      </c:catAx>
      <c:valAx>
        <c:axId val="283650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6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12032</c:v>
                </c:pt>
                <c:pt idx="5">
                  <c:v>12480</c:v>
                </c:pt>
                <c:pt idx="8">
                  <c:v>12597</c:v>
                </c:pt>
                <c:pt idx="11">
                  <c:v>12825</c:v>
                </c:pt>
                <c:pt idx="14">
                  <c:v>13143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2936</c:v>
                </c:pt>
                <c:pt idx="5">
                  <c:v>3227</c:v>
                </c:pt>
                <c:pt idx="8">
                  <c:v>3235</c:v>
                </c:pt>
                <c:pt idx="11">
                  <c:v>3178</c:v>
                </c:pt>
                <c:pt idx="14">
                  <c:v>3072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2680</c:v>
                </c:pt>
                <c:pt idx="5">
                  <c:v>2815</c:v>
                </c:pt>
                <c:pt idx="8">
                  <c:v>3225</c:v>
                </c:pt>
                <c:pt idx="11">
                  <c:v>3608</c:v>
                </c:pt>
                <c:pt idx="14">
                  <c:v>3734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2268</c:v>
                </c:pt>
                <c:pt idx="3">
                  <c:v>2040</c:v>
                </c:pt>
                <c:pt idx="6">
                  <c:v>1968</c:v>
                </c:pt>
                <c:pt idx="9">
                  <c:v>1854</c:v>
                </c:pt>
                <c:pt idx="12">
                  <c:v>1670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929</c:v>
                </c:pt>
                <c:pt idx="3">
                  <c:v>872</c:v>
                </c:pt>
                <c:pt idx="6">
                  <c:v>621</c:v>
                </c:pt>
                <c:pt idx="9">
                  <c:v>553</c:v>
                </c:pt>
                <c:pt idx="12">
                  <c:v>779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2039</c:v>
                </c:pt>
                <c:pt idx="3">
                  <c:v>2100</c:v>
                </c:pt>
                <c:pt idx="6">
                  <c:v>2542</c:v>
                </c:pt>
                <c:pt idx="9">
                  <c:v>2980</c:v>
                </c:pt>
                <c:pt idx="12">
                  <c:v>3138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97</c:v>
                </c:pt>
                <c:pt idx="3">
                  <c:v>2648</c:v>
                </c:pt>
                <c:pt idx="6">
                  <c:v>2600</c:v>
                </c:pt>
                <c:pt idx="9">
                  <c:v>3270</c:v>
                </c:pt>
                <c:pt idx="12">
                  <c:v>670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17196</c:v>
                </c:pt>
                <c:pt idx="3">
                  <c:v>18074</c:v>
                </c:pt>
                <c:pt idx="6">
                  <c:v>18682</c:v>
                </c:pt>
                <c:pt idx="9">
                  <c:v>18381</c:v>
                </c:pt>
                <c:pt idx="12">
                  <c:v>20790</c:v>
                </c:pt>
              </c:numCache>
            </c:numRef>
          </c:val>
        </c:ser>
        <c:dLbls>
          <c:showLegendKey val="0"/>
          <c:showVal val="0"/>
          <c:showCatName val="0"/>
          <c:showSerName val="0"/>
          <c:showPercent val="0"/>
          <c:showBubbleSize val="0"/>
        </c:dLbls>
        <c:gapWidth val="100"/>
        <c:overlap val="100"/>
        <c:axId val="290144208"/>
        <c:axId val="290144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4880</c:v>
                </c:pt>
                <c:pt idx="2">
                  <c:v>#N/A</c:v>
                </c:pt>
                <c:pt idx="3">
                  <c:v>#N/A</c:v>
                </c:pt>
                <c:pt idx="4">
                  <c:v>7214</c:v>
                </c:pt>
                <c:pt idx="5">
                  <c:v>#N/A</c:v>
                </c:pt>
                <c:pt idx="6">
                  <c:v>#N/A</c:v>
                </c:pt>
                <c:pt idx="7">
                  <c:v>7357</c:v>
                </c:pt>
                <c:pt idx="8">
                  <c:v>#N/A</c:v>
                </c:pt>
                <c:pt idx="9">
                  <c:v>#N/A</c:v>
                </c:pt>
                <c:pt idx="10">
                  <c:v>7426</c:v>
                </c:pt>
                <c:pt idx="11">
                  <c:v>#N/A</c:v>
                </c:pt>
                <c:pt idx="12">
                  <c:v>#N/A</c:v>
                </c:pt>
                <c:pt idx="13">
                  <c:v>7098</c:v>
                </c:pt>
                <c:pt idx="14">
                  <c:v>#N/A</c:v>
                </c:pt>
              </c:numCache>
            </c:numRef>
          </c:val>
          <c:smooth val="0"/>
        </c:ser>
        <c:dLbls>
          <c:showLegendKey val="0"/>
          <c:showVal val="0"/>
          <c:showCatName val="0"/>
          <c:showSerName val="0"/>
          <c:showPercent val="0"/>
          <c:showBubbleSize val="0"/>
        </c:dLbls>
        <c:marker val="1"/>
        <c:smooth val="0"/>
        <c:axId val="290144208"/>
        <c:axId val="290144600"/>
      </c:lineChart>
      <c:catAx>
        <c:axId val="29014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0144600"/>
        <c:crosses val="autoZero"/>
        <c:auto val="1"/>
        <c:lblAlgn val="ctr"/>
        <c:lblOffset val="100"/>
        <c:tickLblSkip val="1"/>
        <c:tickMarkSkip val="1"/>
        <c:noMultiLvlLbl val="0"/>
      </c:catAx>
      <c:valAx>
        <c:axId val="290144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14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60,770
60,609
19.45
25,143,950
24,352,920
589,110
10,289,041
20,711,782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300" b="0" i="0" baseline="0">
              <a:solidFill>
                <a:schemeClr val="dk1"/>
              </a:solidFill>
              <a:effectLst/>
              <a:latin typeface="+mn-lt"/>
              <a:ea typeface="+mn-ea"/>
              <a:cs typeface="+mn-cs"/>
            </a:rPr>
            <a:t>平成2</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年度から平成22年度までは0.52、平成23年度から平成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年度までは0.53</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a:t>
          </a:r>
          <a:r>
            <a:rPr lang="en-US" altLang="ja-JP" sz="1300" b="0" i="0" baseline="0">
              <a:solidFill>
                <a:schemeClr val="dk1"/>
              </a:solidFill>
              <a:effectLst/>
              <a:latin typeface="+mn-lt"/>
              <a:ea typeface="+mn-ea"/>
              <a:cs typeface="+mn-cs"/>
            </a:rPr>
            <a:t>0.54</a:t>
          </a:r>
          <a:r>
            <a:rPr lang="ja-JP" altLang="ja-JP" sz="1300" b="0" i="0" baseline="0">
              <a:solidFill>
                <a:schemeClr val="dk1"/>
              </a:solidFill>
              <a:effectLst/>
              <a:latin typeface="+mn-lt"/>
              <a:ea typeface="+mn-ea"/>
              <a:cs typeface="+mn-cs"/>
            </a:rPr>
            <a:t>となっており安定的に推移している。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これは、固定資産税及び市民税ともに課税客体の堅調な増加によるものである。しかし、類似団体平均を0.</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ポイント下回っていることから、今後も更なる課税客体の把握に取り組み、財政基盤の強化に努めていく。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116417</xdr:rowOff>
    </xdr:to>
    <xdr:cxnSp macro="">
      <xdr:nvCxnSpPr>
        <xdr:cNvPr id="77" name="直線コネクタ 76"/>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集中改革プラン等に基づき、人件費の抑制、事務事業の見直し、補助費等の削減を図ることにより、類似団体平均を</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％下回る</a:t>
          </a:r>
          <a:r>
            <a:rPr lang="en-US" altLang="ja-JP" sz="1300" b="0" i="0" baseline="0">
              <a:solidFill>
                <a:schemeClr val="dk1"/>
              </a:solidFill>
              <a:effectLst/>
              <a:latin typeface="+mn-lt"/>
              <a:ea typeface="+mn-ea"/>
              <a:cs typeface="+mn-cs"/>
            </a:rPr>
            <a:t>88.7</a:t>
          </a:r>
          <a:r>
            <a:rPr lang="ja-JP" altLang="ja-JP" sz="1300" b="0" i="0" baseline="0">
              <a:solidFill>
                <a:schemeClr val="dk1"/>
              </a:solidFill>
              <a:effectLst/>
              <a:latin typeface="+mn-lt"/>
              <a:ea typeface="+mn-ea"/>
              <a:cs typeface="+mn-cs"/>
            </a:rPr>
            <a:t>％となった。今後、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し、現水準の維持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112819</xdr:rowOff>
    </xdr:to>
    <xdr:cxnSp macro="">
      <xdr:nvCxnSpPr>
        <xdr:cNvPr id="131" name="直線コネクタ 130"/>
        <xdr:cNvCxnSpPr/>
      </xdr:nvCxnSpPr>
      <xdr:spPr>
        <a:xfrm>
          <a:off x="4114800" y="107226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92710</xdr:rowOff>
    </xdr:to>
    <xdr:cxnSp macro="">
      <xdr:nvCxnSpPr>
        <xdr:cNvPr id="134" name="直線コネクタ 133"/>
        <xdr:cNvCxnSpPr/>
      </xdr:nvCxnSpPr>
      <xdr:spPr>
        <a:xfrm>
          <a:off x="3225800" y="106341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62</xdr:row>
      <xdr:rowOff>4233</xdr:rowOff>
    </xdr:to>
    <xdr:cxnSp macro="">
      <xdr:nvCxnSpPr>
        <xdr:cNvPr id="137" name="直線コネクタ 136"/>
        <xdr:cNvCxnSpPr/>
      </xdr:nvCxnSpPr>
      <xdr:spPr>
        <a:xfrm>
          <a:off x="2336800" y="1057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62</xdr:row>
      <xdr:rowOff>40429</xdr:rowOff>
    </xdr:to>
    <xdr:cxnSp macro="">
      <xdr:nvCxnSpPr>
        <xdr:cNvPr id="140" name="直線コネクタ 139"/>
        <xdr:cNvCxnSpPr/>
      </xdr:nvCxnSpPr>
      <xdr:spPr>
        <a:xfrm flipV="1">
          <a:off x="1447800" y="1057380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50" name="円/楕円 149"/>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78546</xdr:rowOff>
    </xdr:from>
    <xdr:ext cx="762000" cy="259045"/>
    <xdr:sp macro="" textlink="">
      <xdr:nvSpPr>
        <xdr:cNvPr id="151"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2" name="円/楕円 151"/>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3" name="テキスト ボックス 152"/>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4" name="円/楕円 153"/>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5" name="テキスト ボックス 154"/>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6" name="円/楕円 155"/>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7" name="テキスト ボックス 156"/>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161079</xdr:rowOff>
    </xdr:from>
    <xdr:to>
      <xdr:col>2</xdr:col>
      <xdr:colOff>127000</xdr:colOff>
      <xdr:row>62</xdr:row>
      <xdr:rowOff>91229</xdr:rowOff>
    </xdr:to>
    <xdr:sp macro="" textlink="">
      <xdr:nvSpPr>
        <xdr:cNvPr id="158" name="円/楕円 157"/>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101406</xdr:rowOff>
    </xdr:from>
    <xdr:ext cx="762000" cy="259045"/>
    <xdr:sp macro="" textlink="">
      <xdr:nvSpPr>
        <xdr:cNvPr id="159" name="テキスト ボックス 158"/>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集中改革プラン等に基づき、人件費の抑制、物件費等の縮減を図ることで、類似団体平均を大きく下回る82,</a:t>
          </a:r>
          <a:r>
            <a:rPr lang="en-US" altLang="ja-JP" sz="1300" b="0" i="0" baseline="0">
              <a:solidFill>
                <a:schemeClr val="dk1"/>
              </a:solidFill>
              <a:effectLst/>
              <a:latin typeface="+mn-lt"/>
              <a:ea typeface="+mn-ea"/>
              <a:cs typeface="+mn-cs"/>
            </a:rPr>
            <a:t>202</a:t>
          </a:r>
          <a:r>
            <a:rPr lang="ja-JP" altLang="ja-JP" sz="1300" b="0" i="0" baseline="0">
              <a:solidFill>
                <a:schemeClr val="dk1"/>
              </a:solidFill>
              <a:effectLst/>
              <a:latin typeface="+mn-lt"/>
              <a:ea typeface="+mn-ea"/>
              <a:cs typeface="+mn-cs"/>
            </a:rPr>
            <a:t>円となり、類似団体中</a:t>
          </a:r>
          <a:r>
            <a:rPr lang="ja-JP" altLang="en-US" sz="1300" b="0" i="0" baseline="0">
              <a:solidFill>
                <a:schemeClr val="dk1"/>
              </a:solidFill>
              <a:effectLst/>
              <a:latin typeface="+mn-lt"/>
              <a:ea typeface="+mn-ea"/>
              <a:cs typeface="+mn-cs"/>
            </a:rPr>
            <a:t>１６</a:t>
          </a:r>
          <a:r>
            <a:rPr lang="ja-JP" altLang="ja-JP" sz="1300" b="0" i="0" baseline="0">
              <a:solidFill>
                <a:schemeClr val="dk1"/>
              </a:solidFill>
              <a:effectLst/>
              <a:latin typeface="+mn-lt"/>
              <a:ea typeface="+mn-ea"/>
              <a:cs typeface="+mn-cs"/>
            </a:rPr>
            <a:t>番目に低い水準にある。今後も、給与・定員管理等の適正化及び各施設の維持管理費等の縮減を推進し、現水準の維持に努めていく。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168687</xdr:rowOff>
    </xdr:from>
    <xdr:to>
      <xdr:col>7</xdr:col>
      <xdr:colOff>152400</xdr:colOff>
      <xdr:row>80</xdr:row>
      <xdr:rowOff>168895</xdr:rowOff>
    </xdr:to>
    <xdr:cxnSp macro="">
      <xdr:nvCxnSpPr>
        <xdr:cNvPr id="195" name="直線コネクタ 194"/>
        <xdr:cNvCxnSpPr/>
      </xdr:nvCxnSpPr>
      <xdr:spPr>
        <a:xfrm>
          <a:off x="4114800" y="13884687"/>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168687</xdr:rowOff>
    </xdr:from>
    <xdr:to>
      <xdr:col>6</xdr:col>
      <xdr:colOff>0</xdr:colOff>
      <xdr:row>80</xdr:row>
      <xdr:rowOff>169737</xdr:rowOff>
    </xdr:to>
    <xdr:cxnSp macro="">
      <xdr:nvCxnSpPr>
        <xdr:cNvPr id="198" name="直線コネクタ 197"/>
        <xdr:cNvCxnSpPr/>
      </xdr:nvCxnSpPr>
      <xdr:spPr>
        <a:xfrm flipV="1">
          <a:off x="3225800" y="13884687"/>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164458</xdr:rowOff>
    </xdr:from>
    <xdr:to>
      <xdr:col>4</xdr:col>
      <xdr:colOff>482600</xdr:colOff>
      <xdr:row>80</xdr:row>
      <xdr:rowOff>169737</xdr:rowOff>
    </xdr:to>
    <xdr:cxnSp macro="">
      <xdr:nvCxnSpPr>
        <xdr:cNvPr id="201" name="直線コネクタ 200"/>
        <xdr:cNvCxnSpPr/>
      </xdr:nvCxnSpPr>
      <xdr:spPr>
        <a:xfrm>
          <a:off x="2336800" y="13880458"/>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160573</xdr:rowOff>
    </xdr:from>
    <xdr:to>
      <xdr:col>3</xdr:col>
      <xdr:colOff>279400</xdr:colOff>
      <xdr:row>80</xdr:row>
      <xdr:rowOff>164458</xdr:rowOff>
    </xdr:to>
    <xdr:cxnSp macro="">
      <xdr:nvCxnSpPr>
        <xdr:cNvPr id="204" name="直線コネクタ 203"/>
        <xdr:cNvCxnSpPr/>
      </xdr:nvCxnSpPr>
      <xdr:spPr>
        <a:xfrm>
          <a:off x="1447800" y="1387657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118095</xdr:rowOff>
    </xdr:from>
    <xdr:to>
      <xdr:col>7</xdr:col>
      <xdr:colOff>203200</xdr:colOff>
      <xdr:row>81</xdr:row>
      <xdr:rowOff>48245</xdr:rowOff>
    </xdr:to>
    <xdr:sp macro="" textlink="">
      <xdr:nvSpPr>
        <xdr:cNvPr id="214" name="円/楕円 213"/>
        <xdr:cNvSpPr/>
      </xdr:nvSpPr>
      <xdr:spPr>
        <a:xfrm>
          <a:off x="4902200" y="138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39372</xdr:rowOff>
    </xdr:from>
    <xdr:ext cx="762000" cy="259045"/>
    <xdr:sp macro="" textlink="">
      <xdr:nvSpPr>
        <xdr:cNvPr id="215" name="人件費・物件費等の状況該当値テキスト"/>
        <xdr:cNvSpPr txBox="1"/>
      </xdr:nvSpPr>
      <xdr:spPr>
        <a:xfrm>
          <a:off x="5041900" y="1375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117887</xdr:rowOff>
    </xdr:from>
    <xdr:to>
      <xdr:col>6</xdr:col>
      <xdr:colOff>50800</xdr:colOff>
      <xdr:row>81</xdr:row>
      <xdr:rowOff>48037</xdr:rowOff>
    </xdr:to>
    <xdr:sp macro="" textlink="">
      <xdr:nvSpPr>
        <xdr:cNvPr id="216" name="円/楕円 215"/>
        <xdr:cNvSpPr/>
      </xdr:nvSpPr>
      <xdr:spPr>
        <a:xfrm>
          <a:off x="4064000" y="138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58214</xdr:rowOff>
    </xdr:from>
    <xdr:ext cx="736600" cy="259045"/>
    <xdr:sp macro="" textlink="">
      <xdr:nvSpPr>
        <xdr:cNvPr id="217" name="テキスト ボックス 216"/>
        <xdr:cNvSpPr txBox="1"/>
      </xdr:nvSpPr>
      <xdr:spPr>
        <a:xfrm>
          <a:off x="3733800" y="1360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118937</xdr:rowOff>
    </xdr:from>
    <xdr:to>
      <xdr:col>4</xdr:col>
      <xdr:colOff>533400</xdr:colOff>
      <xdr:row>81</xdr:row>
      <xdr:rowOff>49087</xdr:rowOff>
    </xdr:to>
    <xdr:sp macro="" textlink="">
      <xdr:nvSpPr>
        <xdr:cNvPr id="218" name="円/楕円 217"/>
        <xdr:cNvSpPr/>
      </xdr:nvSpPr>
      <xdr:spPr>
        <a:xfrm>
          <a:off x="3175000" y="138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59264</xdr:rowOff>
    </xdr:from>
    <xdr:ext cx="762000" cy="259045"/>
    <xdr:sp macro="" textlink="">
      <xdr:nvSpPr>
        <xdr:cNvPr id="219" name="テキスト ボックス 218"/>
        <xdr:cNvSpPr txBox="1"/>
      </xdr:nvSpPr>
      <xdr:spPr>
        <a:xfrm>
          <a:off x="2844800" y="136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113658</xdr:rowOff>
    </xdr:from>
    <xdr:to>
      <xdr:col>3</xdr:col>
      <xdr:colOff>330200</xdr:colOff>
      <xdr:row>81</xdr:row>
      <xdr:rowOff>43808</xdr:rowOff>
    </xdr:to>
    <xdr:sp macro="" textlink="">
      <xdr:nvSpPr>
        <xdr:cNvPr id="220" name="円/楕円 219"/>
        <xdr:cNvSpPr/>
      </xdr:nvSpPr>
      <xdr:spPr>
        <a:xfrm>
          <a:off x="2286000" y="138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53985</xdr:rowOff>
    </xdr:from>
    <xdr:ext cx="762000" cy="259045"/>
    <xdr:sp macro="" textlink="">
      <xdr:nvSpPr>
        <xdr:cNvPr id="221" name="テキスト ボックス 220"/>
        <xdr:cNvSpPr txBox="1"/>
      </xdr:nvSpPr>
      <xdr:spPr>
        <a:xfrm>
          <a:off x="1955800" y="135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109773</xdr:rowOff>
    </xdr:from>
    <xdr:to>
      <xdr:col>2</xdr:col>
      <xdr:colOff>127000</xdr:colOff>
      <xdr:row>81</xdr:row>
      <xdr:rowOff>39923</xdr:rowOff>
    </xdr:to>
    <xdr:sp macro="" textlink="">
      <xdr:nvSpPr>
        <xdr:cNvPr id="222" name="円/楕円 221"/>
        <xdr:cNvSpPr/>
      </xdr:nvSpPr>
      <xdr:spPr>
        <a:xfrm>
          <a:off x="1397000" y="138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50100</xdr:rowOff>
    </xdr:from>
    <xdr:ext cx="762000" cy="259045"/>
    <xdr:sp macro="" textlink="">
      <xdr:nvSpPr>
        <xdr:cNvPr id="223" name="テキスト ボックス 222"/>
        <xdr:cNvSpPr txBox="1"/>
      </xdr:nvSpPr>
      <xdr:spPr>
        <a:xfrm>
          <a:off x="1066800" y="1359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8.4</a:t>
          </a:r>
          <a:r>
            <a:rPr kumimoji="1" lang="ja-JP" altLang="en-US" sz="1300">
              <a:latin typeface="ＭＳ Ｐゴシック"/>
            </a:rPr>
            <a:t>ポイントの減となっている。減の要因としては、前年度、国家公務員給与において、臨時特例減額が実施されたためである。</a:t>
          </a:r>
          <a:endParaRPr kumimoji="1" lang="en-US" altLang="ja-JP" sz="1300">
            <a:latin typeface="ＭＳ Ｐゴシック"/>
          </a:endParaRPr>
        </a:p>
        <a:p>
          <a:r>
            <a:rPr kumimoji="1" lang="ja-JP" altLang="en-US" sz="1300">
              <a:latin typeface="ＭＳ Ｐゴシック"/>
            </a:rPr>
            <a:t>　給与水準は、国家公務員における臨時特例減額期間を除けば、横ばいで推移しており、類似団体内平均を下回っていることから、今後も、国の給与制度を準拠することを基本とし、給与水準の適正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90</xdr:row>
      <xdr:rowOff>11007</xdr:rowOff>
    </xdr:to>
    <xdr:cxnSp macro="">
      <xdr:nvCxnSpPr>
        <xdr:cNvPr id="257" name="直線コネクタ 256"/>
        <xdr:cNvCxnSpPr/>
      </xdr:nvCxnSpPr>
      <xdr:spPr>
        <a:xfrm flipV="1">
          <a:off x="16179800" y="14765866"/>
          <a:ext cx="8382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166370</xdr:rowOff>
    </xdr:from>
    <xdr:to>
      <xdr:col>23</xdr:col>
      <xdr:colOff>406400</xdr:colOff>
      <xdr:row>90</xdr:row>
      <xdr:rowOff>11007</xdr:rowOff>
    </xdr:to>
    <xdr:cxnSp macro="">
      <xdr:nvCxnSpPr>
        <xdr:cNvPr id="260" name="直線コネクタ 259"/>
        <xdr:cNvCxnSpPr/>
      </xdr:nvCxnSpPr>
      <xdr:spPr>
        <a:xfrm>
          <a:off x="15290800" y="154254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166370</xdr:rowOff>
    </xdr:to>
    <xdr:cxnSp macro="">
      <xdr:nvCxnSpPr>
        <xdr:cNvPr id="263" name="直線コネクタ 262"/>
        <xdr:cNvCxnSpPr/>
      </xdr:nvCxnSpPr>
      <xdr:spPr>
        <a:xfrm>
          <a:off x="14401800" y="1476586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21166</xdr:rowOff>
    </xdr:to>
    <xdr:cxnSp macro="">
      <xdr:nvCxnSpPr>
        <xdr:cNvPr id="266" name="直線コネクタ 265"/>
        <xdr:cNvCxnSpPr/>
      </xdr:nvCxnSpPr>
      <xdr:spPr>
        <a:xfrm>
          <a:off x="13512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6" name="円/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158343</xdr:rowOff>
    </xdr:from>
    <xdr:ext cx="762000" cy="259045"/>
    <xdr:sp macro="" textlink="">
      <xdr:nvSpPr>
        <xdr:cNvPr id="277"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131657</xdr:rowOff>
    </xdr:from>
    <xdr:to>
      <xdr:col>23</xdr:col>
      <xdr:colOff>457200</xdr:colOff>
      <xdr:row>90</xdr:row>
      <xdr:rowOff>61807</xdr:rowOff>
    </xdr:to>
    <xdr:sp macro="" textlink="">
      <xdr:nvSpPr>
        <xdr:cNvPr id="278" name="円/楕円 277"/>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71984</xdr:rowOff>
    </xdr:from>
    <xdr:ext cx="736600" cy="259045"/>
    <xdr:sp macro="" textlink="">
      <xdr:nvSpPr>
        <xdr:cNvPr id="279" name="テキスト ボックス 278"/>
        <xdr:cNvSpPr txBox="1"/>
      </xdr:nvSpPr>
      <xdr:spPr>
        <a:xfrm>
          <a:off x="15798800" y="1515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80" name="円/楕円 279"/>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55897</xdr:rowOff>
    </xdr:from>
    <xdr:ext cx="762000" cy="259045"/>
    <xdr:sp macro="" textlink="">
      <xdr:nvSpPr>
        <xdr:cNvPr id="281" name="テキスト ボックス 280"/>
        <xdr:cNvSpPr txBox="1"/>
      </xdr:nvSpPr>
      <xdr:spPr>
        <a:xfrm>
          <a:off x="14909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2" name="円/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4" name="円/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5" name="テキスト ボックス 284"/>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事務事業を考慮した職員数の見直しにより、昨年度より</a:t>
          </a:r>
          <a:r>
            <a:rPr kumimoji="1" lang="en-US" altLang="ja-JP" sz="1300">
              <a:latin typeface="ＭＳ Ｐゴシック"/>
            </a:rPr>
            <a:t>0.01</a:t>
          </a:r>
          <a:r>
            <a:rPr kumimoji="1" lang="ja-JP" altLang="en-US" sz="1300">
              <a:latin typeface="ＭＳ Ｐゴシック"/>
            </a:rPr>
            <a:t>ポイント増加したものの、類似団体平均値を</a:t>
          </a:r>
          <a:r>
            <a:rPr kumimoji="1" lang="en-US" altLang="ja-JP" sz="1300">
              <a:latin typeface="ＭＳ Ｐゴシック"/>
            </a:rPr>
            <a:t>1.44</a:t>
          </a:r>
          <a:r>
            <a:rPr kumimoji="1" lang="ja-JP" altLang="en-US" sz="1300">
              <a:latin typeface="ＭＳ Ｐゴシック"/>
            </a:rPr>
            <a:t>下回る</a:t>
          </a:r>
          <a:r>
            <a:rPr kumimoji="1" lang="en-US" altLang="ja-JP" sz="1300">
              <a:latin typeface="ＭＳ Ｐゴシック"/>
            </a:rPr>
            <a:t>5.73</a:t>
          </a:r>
          <a:r>
            <a:rPr kumimoji="1" lang="ja-JP" altLang="en-US" sz="1300">
              <a:latin typeface="ＭＳ Ｐゴシック"/>
            </a:rPr>
            <a:t>人となっている。今後も財政需要に応じた事務事業の見直し及び効率化を図り、適正管理に努めていく。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130205</xdr:rowOff>
    </xdr:from>
    <xdr:to>
      <xdr:col>24</xdr:col>
      <xdr:colOff>558800</xdr:colOff>
      <xdr:row>59</xdr:row>
      <xdr:rowOff>131354</xdr:rowOff>
    </xdr:to>
    <xdr:cxnSp macro="">
      <xdr:nvCxnSpPr>
        <xdr:cNvPr id="322" name="直線コネクタ 321"/>
        <xdr:cNvCxnSpPr/>
      </xdr:nvCxnSpPr>
      <xdr:spPr>
        <a:xfrm>
          <a:off x="16179800" y="1024575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127907</xdr:rowOff>
    </xdr:from>
    <xdr:to>
      <xdr:col>23</xdr:col>
      <xdr:colOff>406400</xdr:colOff>
      <xdr:row>59</xdr:row>
      <xdr:rowOff>130205</xdr:rowOff>
    </xdr:to>
    <xdr:cxnSp macro="">
      <xdr:nvCxnSpPr>
        <xdr:cNvPr id="325" name="直線コネクタ 324"/>
        <xdr:cNvCxnSpPr/>
      </xdr:nvCxnSpPr>
      <xdr:spPr>
        <a:xfrm>
          <a:off x="15290800" y="102434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131354</xdr:rowOff>
    </xdr:to>
    <xdr:cxnSp macro="">
      <xdr:nvCxnSpPr>
        <xdr:cNvPr id="328" name="直線コネクタ 327"/>
        <xdr:cNvCxnSpPr/>
      </xdr:nvCxnSpPr>
      <xdr:spPr>
        <a:xfrm flipV="1">
          <a:off x="14401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130205</xdr:rowOff>
    </xdr:from>
    <xdr:to>
      <xdr:col>21</xdr:col>
      <xdr:colOff>0</xdr:colOff>
      <xdr:row>59</xdr:row>
      <xdr:rowOff>131354</xdr:rowOff>
    </xdr:to>
    <xdr:cxnSp macro="">
      <xdr:nvCxnSpPr>
        <xdr:cNvPr id="331" name="直線コネクタ 330"/>
        <xdr:cNvCxnSpPr/>
      </xdr:nvCxnSpPr>
      <xdr:spPr>
        <a:xfrm>
          <a:off x="13512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80554</xdr:rowOff>
    </xdr:from>
    <xdr:to>
      <xdr:col>24</xdr:col>
      <xdr:colOff>609600</xdr:colOff>
      <xdr:row>60</xdr:row>
      <xdr:rowOff>10704</xdr:rowOff>
    </xdr:to>
    <xdr:sp macro="" textlink="">
      <xdr:nvSpPr>
        <xdr:cNvPr id="341" name="円/楕円 340"/>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97081</xdr:rowOff>
    </xdr:from>
    <xdr:ext cx="762000" cy="259045"/>
    <xdr:sp macro="" textlink="">
      <xdr:nvSpPr>
        <xdr:cNvPr id="342"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79405</xdr:rowOff>
    </xdr:from>
    <xdr:to>
      <xdr:col>23</xdr:col>
      <xdr:colOff>457200</xdr:colOff>
      <xdr:row>60</xdr:row>
      <xdr:rowOff>9555</xdr:rowOff>
    </xdr:to>
    <xdr:sp macro="" textlink="">
      <xdr:nvSpPr>
        <xdr:cNvPr id="343" name="円/楕円 342"/>
        <xdr:cNvSpPr/>
      </xdr:nvSpPr>
      <xdr:spPr>
        <a:xfrm>
          <a:off x="16129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19732</xdr:rowOff>
    </xdr:from>
    <xdr:ext cx="736600" cy="259045"/>
    <xdr:sp macro="" textlink="">
      <xdr:nvSpPr>
        <xdr:cNvPr id="344" name="テキスト ボックス 343"/>
        <xdr:cNvSpPr txBox="1"/>
      </xdr:nvSpPr>
      <xdr:spPr>
        <a:xfrm>
          <a:off x="15798800" y="99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77107</xdr:rowOff>
    </xdr:from>
    <xdr:to>
      <xdr:col>22</xdr:col>
      <xdr:colOff>254000</xdr:colOff>
      <xdr:row>60</xdr:row>
      <xdr:rowOff>7257</xdr:rowOff>
    </xdr:to>
    <xdr:sp macro="" textlink="">
      <xdr:nvSpPr>
        <xdr:cNvPr id="345" name="円/楕円 344"/>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17434</xdr:rowOff>
    </xdr:from>
    <xdr:ext cx="762000" cy="259045"/>
    <xdr:sp macro="" textlink="">
      <xdr:nvSpPr>
        <xdr:cNvPr id="346" name="テキスト ボックス 345"/>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80554</xdr:rowOff>
    </xdr:from>
    <xdr:to>
      <xdr:col>21</xdr:col>
      <xdr:colOff>50800</xdr:colOff>
      <xdr:row>60</xdr:row>
      <xdr:rowOff>10704</xdr:rowOff>
    </xdr:to>
    <xdr:sp macro="" textlink="">
      <xdr:nvSpPr>
        <xdr:cNvPr id="347" name="円/楕円 346"/>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48" name="テキスト ボックス 347"/>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49" name="円/楕円 348"/>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0" name="テキスト ボックス 349"/>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106363</xdr:rowOff>
    </xdr:to>
    <xdr:cxnSp macro="">
      <xdr:nvCxnSpPr>
        <xdr:cNvPr id="380" name="直線コネクタ 379"/>
        <xdr:cNvCxnSpPr/>
      </xdr:nvCxnSpPr>
      <xdr:spPr>
        <a:xfrm flipV="1">
          <a:off x="16179800" y="705739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42</xdr:row>
      <xdr:rowOff>7303</xdr:rowOff>
    </xdr:to>
    <xdr:cxnSp macro="">
      <xdr:nvCxnSpPr>
        <xdr:cNvPr id="383" name="直線コネクタ 382"/>
        <xdr:cNvCxnSpPr/>
      </xdr:nvCxnSpPr>
      <xdr:spPr>
        <a:xfrm flipV="1">
          <a:off x="15290800" y="71358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37465</xdr:rowOff>
    </xdr:to>
    <xdr:cxnSp macro="">
      <xdr:nvCxnSpPr>
        <xdr:cNvPr id="386" name="直線コネクタ 385"/>
        <xdr:cNvCxnSpPr/>
      </xdr:nvCxnSpPr>
      <xdr:spPr>
        <a:xfrm flipV="1">
          <a:off x="14401800" y="720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79693</xdr:rowOff>
    </xdr:to>
    <xdr:cxnSp macro="">
      <xdr:nvCxnSpPr>
        <xdr:cNvPr id="389" name="直線コネクタ 388"/>
        <xdr:cNvCxnSpPr/>
      </xdr:nvCxnSpPr>
      <xdr:spPr>
        <a:xfrm flipV="1">
          <a:off x="13512800" y="723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9" name="円/楕円 39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0"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401" name="円/楕円 400"/>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2" name="テキスト ボックス 401"/>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3" name="円/楕円 402"/>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4" name="テキスト ボックス 403"/>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5" name="円/楕円 404"/>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6" name="テキスト ボックス 405"/>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407" name="円/楕円 406"/>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408" name="テキスト ボックス 407"/>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118586</xdr:rowOff>
    </xdr:from>
    <xdr:to>
      <xdr:col>24</xdr:col>
      <xdr:colOff>558800</xdr:colOff>
      <xdr:row>17</xdr:row>
      <xdr:rowOff>148145</xdr:rowOff>
    </xdr:to>
    <xdr:cxnSp macro="">
      <xdr:nvCxnSpPr>
        <xdr:cNvPr id="438" name="直線コネクタ 437"/>
        <xdr:cNvCxnSpPr/>
      </xdr:nvCxnSpPr>
      <xdr:spPr>
        <a:xfrm flipV="1">
          <a:off x="16179800" y="3033236"/>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148145</xdr:rowOff>
    </xdr:from>
    <xdr:to>
      <xdr:col>23</xdr:col>
      <xdr:colOff>406400</xdr:colOff>
      <xdr:row>17</xdr:row>
      <xdr:rowOff>150558</xdr:rowOff>
    </xdr:to>
    <xdr:cxnSp macro="">
      <xdr:nvCxnSpPr>
        <xdr:cNvPr id="441" name="直線コネクタ 440"/>
        <xdr:cNvCxnSpPr/>
      </xdr:nvCxnSpPr>
      <xdr:spPr>
        <a:xfrm flipV="1">
          <a:off x="15290800" y="30627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150558</xdr:rowOff>
    </xdr:from>
    <xdr:to>
      <xdr:col>22</xdr:col>
      <xdr:colOff>203200</xdr:colOff>
      <xdr:row>17</xdr:row>
      <xdr:rowOff>152368</xdr:rowOff>
    </xdr:to>
    <xdr:cxnSp macro="">
      <xdr:nvCxnSpPr>
        <xdr:cNvPr id="444" name="直線コネクタ 443"/>
        <xdr:cNvCxnSpPr/>
      </xdr:nvCxnSpPr>
      <xdr:spPr>
        <a:xfrm flipV="1">
          <a:off x="14401800" y="30652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8192</xdr:rowOff>
    </xdr:from>
    <xdr:to>
      <xdr:col>21</xdr:col>
      <xdr:colOff>0</xdr:colOff>
      <xdr:row>17</xdr:row>
      <xdr:rowOff>152368</xdr:rowOff>
    </xdr:to>
    <xdr:cxnSp macro="">
      <xdr:nvCxnSpPr>
        <xdr:cNvPr id="447" name="直線コネクタ 446"/>
        <xdr:cNvCxnSpPr/>
      </xdr:nvCxnSpPr>
      <xdr:spPr>
        <a:xfrm>
          <a:off x="13512800" y="2922842"/>
          <a:ext cx="889000" cy="1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67786</xdr:rowOff>
    </xdr:from>
    <xdr:to>
      <xdr:col>24</xdr:col>
      <xdr:colOff>609600</xdr:colOff>
      <xdr:row>17</xdr:row>
      <xdr:rowOff>169386</xdr:rowOff>
    </xdr:to>
    <xdr:sp macro="" textlink="">
      <xdr:nvSpPr>
        <xdr:cNvPr id="457" name="円/楕円 456"/>
        <xdr:cNvSpPr/>
      </xdr:nvSpPr>
      <xdr:spPr>
        <a:xfrm>
          <a:off x="169672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39863</xdr:rowOff>
    </xdr:from>
    <xdr:ext cx="762000" cy="259045"/>
    <xdr:sp macro="" textlink="">
      <xdr:nvSpPr>
        <xdr:cNvPr id="458" name="将来負担の状況該当値テキスト"/>
        <xdr:cNvSpPr txBox="1"/>
      </xdr:nvSpPr>
      <xdr:spPr>
        <a:xfrm>
          <a:off x="17106900" y="29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97345</xdr:rowOff>
    </xdr:from>
    <xdr:to>
      <xdr:col>23</xdr:col>
      <xdr:colOff>457200</xdr:colOff>
      <xdr:row>18</xdr:row>
      <xdr:rowOff>27495</xdr:rowOff>
    </xdr:to>
    <xdr:sp macro="" textlink="">
      <xdr:nvSpPr>
        <xdr:cNvPr id="459" name="円/楕円 458"/>
        <xdr:cNvSpPr/>
      </xdr:nvSpPr>
      <xdr:spPr>
        <a:xfrm>
          <a:off x="16129000" y="3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12272</xdr:rowOff>
    </xdr:from>
    <xdr:ext cx="736600" cy="259045"/>
    <xdr:sp macro="" textlink="">
      <xdr:nvSpPr>
        <xdr:cNvPr id="460" name="テキスト ボックス 459"/>
        <xdr:cNvSpPr txBox="1"/>
      </xdr:nvSpPr>
      <xdr:spPr>
        <a:xfrm>
          <a:off x="15798800" y="30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99758</xdr:rowOff>
    </xdr:from>
    <xdr:to>
      <xdr:col>22</xdr:col>
      <xdr:colOff>254000</xdr:colOff>
      <xdr:row>18</xdr:row>
      <xdr:rowOff>29908</xdr:rowOff>
    </xdr:to>
    <xdr:sp macro="" textlink="">
      <xdr:nvSpPr>
        <xdr:cNvPr id="461" name="円/楕円 460"/>
        <xdr:cNvSpPr/>
      </xdr:nvSpPr>
      <xdr:spPr>
        <a:xfrm>
          <a:off x="15240000" y="3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14685</xdr:rowOff>
    </xdr:from>
    <xdr:ext cx="762000" cy="259045"/>
    <xdr:sp macro="" textlink="">
      <xdr:nvSpPr>
        <xdr:cNvPr id="462" name="テキスト ボックス 461"/>
        <xdr:cNvSpPr txBox="1"/>
      </xdr:nvSpPr>
      <xdr:spPr>
        <a:xfrm>
          <a:off x="149098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101568</xdr:rowOff>
    </xdr:from>
    <xdr:to>
      <xdr:col>21</xdr:col>
      <xdr:colOff>50800</xdr:colOff>
      <xdr:row>18</xdr:row>
      <xdr:rowOff>31718</xdr:rowOff>
    </xdr:to>
    <xdr:sp macro="" textlink="">
      <xdr:nvSpPr>
        <xdr:cNvPr id="463" name="円/楕円 462"/>
        <xdr:cNvSpPr/>
      </xdr:nvSpPr>
      <xdr:spPr>
        <a:xfrm>
          <a:off x="14351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41895</xdr:rowOff>
    </xdr:from>
    <xdr:ext cx="762000" cy="259045"/>
    <xdr:sp macro="" textlink="">
      <xdr:nvSpPr>
        <xdr:cNvPr id="464" name="テキスト ボックス 463"/>
        <xdr:cNvSpPr txBox="1"/>
      </xdr:nvSpPr>
      <xdr:spPr>
        <a:xfrm>
          <a:off x="14020800" y="27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128842</xdr:rowOff>
    </xdr:from>
    <xdr:to>
      <xdr:col>19</xdr:col>
      <xdr:colOff>533400</xdr:colOff>
      <xdr:row>17</xdr:row>
      <xdr:rowOff>58992</xdr:rowOff>
    </xdr:to>
    <xdr:sp macro="" textlink="">
      <xdr:nvSpPr>
        <xdr:cNvPr id="465" name="円/楕円 464"/>
        <xdr:cNvSpPr/>
      </xdr:nvSpPr>
      <xdr:spPr>
        <a:xfrm>
          <a:off x="134620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69169</xdr:rowOff>
    </xdr:from>
    <xdr:ext cx="762000" cy="259045"/>
    <xdr:sp macro="" textlink="">
      <xdr:nvSpPr>
        <xdr:cNvPr id="466" name="テキスト ボックス 465"/>
        <xdr:cNvSpPr txBox="1"/>
      </xdr:nvSpPr>
      <xdr:spPr>
        <a:xfrm>
          <a:off x="13131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393700</xdr:colOff>
      <xdr:row>13</xdr:row>
      <xdr:rowOff>57150</xdr:rowOff>
    </xdr:from>
    <xdr:to>
      <xdr:col>35</xdr:col>
      <xdr:colOff>3175</xdr:colOff>
      <xdr:row>25</xdr:row>
      <xdr:rowOff>28575</xdr:rowOff>
    </xdr:to>
    <xdr:sp macro="" textlink="" fLocksText="0">
      <xdr:nvSpPr>
        <xdr:cNvPr id="467" name="Text Box 420"/>
        <xdr:cNvSpPr txBox="1">
          <a:spLocks noChangeArrowheads="1"/>
        </xdr:cNvSpPr>
      </xdr:nvSpPr>
      <xdr:spPr bwMode="auto">
        <a:xfrm>
          <a:off x="18224500"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mn-ea"/>
              <a:ea typeface="+mn-ea"/>
            </a:rPr>
            <a:t>  平成</a:t>
          </a:r>
          <a:r>
            <a:rPr kumimoji="0" lang="en-US" altLang="ja-JP" sz="1300" b="0" i="0" u="none" strike="noStrike" kern="0" cap="none" spc="0" normalizeH="0" baseline="0" noProof="0">
              <a:ln>
                <a:noFill/>
              </a:ln>
              <a:solidFill>
                <a:srgbClr val="000000"/>
              </a:solidFill>
              <a:effectLst/>
              <a:uLnTx/>
              <a:uFillTx/>
              <a:latin typeface="+mn-ea"/>
              <a:ea typeface="+mn-ea"/>
            </a:rPr>
            <a:t>21</a:t>
          </a:r>
          <a:r>
            <a:rPr kumimoji="0" lang="ja-JP" altLang="en-US" sz="1300" b="0" i="0" u="none" strike="noStrike" kern="0" cap="none" spc="0" normalizeH="0" baseline="0" noProof="0">
              <a:ln>
                <a:noFill/>
              </a:ln>
              <a:solidFill>
                <a:srgbClr val="000000"/>
              </a:solidFill>
              <a:effectLst/>
              <a:uLnTx/>
              <a:uFillTx/>
              <a:latin typeface="+mn-ea"/>
              <a:ea typeface="+mn-ea"/>
            </a:rPr>
            <a:t>年度までは、</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公債費負担適正化計画（</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H11</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H17</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）に基づく起債発行の抑制等により、類似団体内平均を下回っ</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ていた</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が、　児童・生徒の急増に伴う小学校分離新設校用地取得造成費の債務負担行為等により、</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22</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年度以降類似団体を上回ることになった。</a:t>
          </a:r>
          <a:endParaRPr kumimoji="0" lang="ja-JP" altLang="ja-JP" sz="1300" b="0" i="0" u="none" strike="noStrike" kern="0" cap="none" spc="0" normalizeH="0" baseline="0" noProof="0">
            <a:ln>
              <a:noFill/>
            </a:ln>
            <a:solidFill>
              <a:sysClr val="windowText" lastClr="000000"/>
            </a:solidFill>
            <a:effectLst/>
            <a:uLnTx/>
            <a:uFillTx/>
            <a:latin typeface="+mn-ea"/>
            <a:ea typeface="+mn-ea"/>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　今後も</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学校施設の老朽化に伴う増改築等が</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予定されていることから、普通建設事業費の緊急性及び必要性を精査し、起債発行額が将来の財政運営に支障を及ぼすことのないよう</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引き続き財政の健全化に</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努めていく</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300" b="0" i="0" u="none" strike="noStrike" kern="0" cap="none" spc="0" normalizeH="0" baseline="0" noProof="0">
            <a:ln>
              <a:noFill/>
            </a:ln>
            <a:solidFill>
              <a:sysClr val="windowText" lastClr="000000"/>
            </a:solidFill>
            <a:effectLst/>
            <a:uLnTx/>
            <a:uFillTx/>
            <a:latin typeface="+mn-ea"/>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26</xdr:col>
      <xdr:colOff>393700</xdr:colOff>
      <xdr:row>35</xdr:row>
      <xdr:rowOff>95250</xdr:rowOff>
    </xdr:from>
    <xdr:to>
      <xdr:col>35</xdr:col>
      <xdr:colOff>3175</xdr:colOff>
      <xdr:row>47</xdr:row>
      <xdr:rowOff>66675</xdr:rowOff>
    </xdr:to>
    <xdr:sp macro="" textlink="" fLocksText="0">
      <xdr:nvSpPr>
        <xdr:cNvPr id="468" name="Text Box 362"/>
        <xdr:cNvSpPr txBox="1">
          <a:spLocks noChangeArrowheads="1"/>
        </xdr:cNvSpPr>
      </xdr:nvSpPr>
      <xdr:spPr bwMode="auto">
        <a:xfrm>
          <a:off x="18224500"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学校施設建設事業、住宅地区改良事業等に伴う元利償還金や糸・豊清掃施設組合への負担金等により、類似団体内平均値を</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1.6</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ポイント上回る</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11.2</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％となった。なお、今後も老朽化による建て替え、</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庁舎</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建設事業等に係る起債発行が予定されていることから、普通建設事業費の緊急性及び必要性を精査し、起債発行額が将来の財政運営に支障を及ぼすことのないよう</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引き続き財政の健全化に</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努めていく。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60,770
60,609
19.45
25,143,950
24,352,920
589,110
10,289,041
20,711,782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ポイント下回る</a:t>
          </a:r>
          <a:r>
            <a:rPr lang="en-US" altLang="ja-JP" sz="1300" b="0" i="0" baseline="0">
              <a:solidFill>
                <a:schemeClr val="dk1"/>
              </a:solidFill>
              <a:effectLst/>
              <a:latin typeface="+mn-lt"/>
              <a:ea typeface="+mn-ea"/>
              <a:cs typeface="+mn-cs"/>
            </a:rPr>
            <a:t>24.1</a:t>
          </a:r>
          <a:r>
            <a:rPr lang="ja-JP" altLang="ja-JP" sz="1300" b="0" i="0" baseline="0">
              <a:solidFill>
                <a:schemeClr val="dk1"/>
              </a:solidFill>
              <a:effectLst/>
              <a:latin typeface="+mn-lt"/>
              <a:ea typeface="+mn-ea"/>
              <a:cs typeface="+mn-cs"/>
            </a:rPr>
            <a:t>％となった。主な要因は、定員適正化計画（H17～H23）に基づき職員数削減を実施したことが挙げられる。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今後とも、引き続き事務事業全般の見直しを図り、適正な人員管理に努めていく。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54610</xdr:rowOff>
    </xdr:to>
    <xdr:cxnSp macro="">
      <xdr:nvCxnSpPr>
        <xdr:cNvPr id="65" name="直線コネクタ 64"/>
        <xdr:cNvCxnSpPr/>
      </xdr:nvCxnSpPr>
      <xdr:spPr>
        <a:xfrm flipV="1">
          <a:off x="3987800" y="636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54610</xdr:rowOff>
    </xdr:to>
    <xdr:cxnSp macro="">
      <xdr:nvCxnSpPr>
        <xdr:cNvPr id="68" name="直線コネクタ 67"/>
        <xdr:cNvCxnSpPr/>
      </xdr:nvCxnSpPr>
      <xdr:spPr>
        <a:xfrm>
          <a:off x="3098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134620</xdr:rowOff>
    </xdr:to>
    <xdr:cxnSp macro="">
      <xdr:nvCxnSpPr>
        <xdr:cNvPr id="71" name="直線コネクタ 70"/>
        <xdr:cNvCxnSpPr/>
      </xdr:nvCxnSpPr>
      <xdr:spPr>
        <a:xfrm flipV="1">
          <a:off x="2209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130810</xdr:rowOff>
    </xdr:to>
    <xdr:cxnSp macro="">
      <xdr:nvCxnSpPr>
        <xdr:cNvPr id="74" name="直線コネクタ 73"/>
        <xdr:cNvCxnSpPr/>
      </xdr:nvCxnSpPr>
      <xdr:spPr>
        <a:xfrm flipV="1">
          <a:off x="1320800" y="6306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4" name="円/楕円 83"/>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5"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6" name="円/楕円 85"/>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87" name="テキスト ボックス 86"/>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8" name="円/楕円 87"/>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89" name="テキスト ボックス 88"/>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0" name="円/楕円 89"/>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1" name="テキスト ボックス 90"/>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2" name="円/楕円 91"/>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93" name="テキスト ボックス 92"/>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類似団体平均より0.</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％ポイント多い</a:t>
          </a:r>
          <a:r>
            <a:rPr lang="en-US" altLang="ja-JP" sz="1300" b="0" i="0" baseline="0">
              <a:solidFill>
                <a:schemeClr val="dk1"/>
              </a:solidFill>
              <a:effectLst/>
              <a:latin typeface="+mn-lt"/>
              <a:ea typeface="+mn-ea"/>
              <a:cs typeface="+mn-cs"/>
            </a:rPr>
            <a:t>14.4</a:t>
          </a:r>
          <a:r>
            <a:rPr lang="ja-JP" altLang="ja-JP" sz="1300" b="0" i="0" baseline="0">
              <a:solidFill>
                <a:schemeClr val="dk1"/>
              </a:solidFill>
              <a:effectLst/>
              <a:latin typeface="+mn-lt"/>
              <a:ea typeface="+mn-ea"/>
              <a:cs typeface="+mn-cs"/>
            </a:rPr>
            <a:t>％となった。</a:t>
          </a:r>
          <a:r>
            <a:rPr lang="ja-JP" altLang="en-US" sz="1300" b="0" i="0" baseline="0">
              <a:solidFill>
                <a:schemeClr val="dk1"/>
              </a:solidFill>
              <a:effectLst/>
              <a:latin typeface="+mn-lt"/>
              <a:ea typeface="+mn-ea"/>
              <a:cs typeface="+mn-cs"/>
            </a:rPr>
            <a:t>沖縄振興特別推進交付金事業の創設に伴う委託業務の増加、</a:t>
          </a:r>
          <a:r>
            <a:rPr lang="ja-JP" altLang="ja-JP" sz="1300" b="0" i="0" baseline="0">
              <a:solidFill>
                <a:schemeClr val="dk1"/>
              </a:solidFill>
              <a:effectLst/>
              <a:latin typeface="+mn-lt"/>
              <a:ea typeface="+mn-ea"/>
              <a:cs typeface="+mn-cs"/>
            </a:rPr>
            <a:t>行政機構のスリム化に伴い、職員人件費から</a:t>
          </a:r>
          <a:r>
            <a:rPr lang="ja-JP" altLang="en-US" sz="1300" b="0" i="0" baseline="0">
              <a:solidFill>
                <a:schemeClr val="dk1"/>
              </a:solidFill>
              <a:effectLst/>
              <a:latin typeface="+mn-lt"/>
              <a:ea typeface="+mn-ea"/>
              <a:cs typeface="+mn-cs"/>
            </a:rPr>
            <a:t>賃金職員</a:t>
          </a:r>
          <a:r>
            <a:rPr lang="ja-JP" altLang="ja-JP" sz="1300" b="0" i="0" baseline="0">
              <a:solidFill>
                <a:schemeClr val="dk1"/>
              </a:solidFill>
              <a:effectLst/>
              <a:latin typeface="+mn-lt"/>
              <a:ea typeface="+mn-ea"/>
              <a:cs typeface="+mn-cs"/>
            </a:rPr>
            <a:t>物件費</a:t>
          </a:r>
          <a:r>
            <a:rPr lang="ja-JP" altLang="en-US" sz="1300" b="0" i="0" baseline="0">
              <a:solidFill>
                <a:schemeClr val="dk1"/>
              </a:solidFill>
              <a:effectLst/>
              <a:latin typeface="+mn-lt"/>
              <a:ea typeface="+mn-ea"/>
              <a:cs typeface="+mn-cs"/>
            </a:rPr>
            <a:t>への</a:t>
          </a:r>
          <a:r>
            <a:rPr lang="ja-JP" altLang="ja-JP" sz="1300" b="0" i="0" baseline="0">
              <a:solidFill>
                <a:schemeClr val="dk1"/>
              </a:solidFill>
              <a:effectLst/>
              <a:latin typeface="+mn-lt"/>
              <a:ea typeface="+mn-ea"/>
              <a:cs typeface="+mn-cs"/>
            </a:rPr>
            <a:t>シフト</a:t>
          </a:r>
          <a:r>
            <a:rPr lang="ja-JP" altLang="en-US" sz="1300" b="0" i="0" baseline="0">
              <a:solidFill>
                <a:schemeClr val="dk1"/>
              </a:solidFill>
              <a:effectLst/>
              <a:latin typeface="+mn-lt"/>
              <a:ea typeface="+mn-ea"/>
              <a:cs typeface="+mn-cs"/>
            </a:rPr>
            <a:t>等生じたこと</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主な要因である</a:t>
          </a:r>
          <a:r>
            <a:rPr lang="ja-JP" altLang="ja-JP" sz="1300" b="0" i="0" baseline="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公園管理業務等施設管理業務については、指定管理制度導入等を実施し、民間活力の導入を図っていく。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24130</xdr:rowOff>
    </xdr:to>
    <xdr:cxnSp macro="">
      <xdr:nvCxnSpPr>
        <xdr:cNvPr id="126" name="直線コネクタ 125"/>
        <xdr:cNvCxnSpPr/>
      </xdr:nvCxnSpPr>
      <xdr:spPr>
        <a:xfrm>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1270</xdr:rowOff>
    </xdr:to>
    <xdr:cxnSp macro="">
      <xdr:nvCxnSpPr>
        <xdr:cNvPr id="129" name="直線コネクタ 128"/>
        <xdr:cNvCxnSpPr/>
      </xdr:nvCxnSpPr>
      <xdr:spPr>
        <a:xfrm>
          <a:off x="14782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119380</xdr:rowOff>
    </xdr:to>
    <xdr:cxnSp macro="">
      <xdr:nvCxnSpPr>
        <xdr:cNvPr id="132" name="直線コネクタ 131"/>
        <xdr:cNvCxnSpPr/>
      </xdr:nvCxnSpPr>
      <xdr:spPr>
        <a:xfrm>
          <a:off x="13893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5" name="直線コネクタ 134"/>
        <xdr:cNvCxnSpPr/>
      </xdr:nvCxnSpPr>
      <xdr:spPr>
        <a:xfrm flipV="1">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5" name="円/楕円 144"/>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6"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7" name="円/楕円 146"/>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8" name="テキスト ボックス 147"/>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9" name="円/楕円 148"/>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50" name="テキスト ボックス 149"/>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1" name="円/楕円 150"/>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52" name="テキスト ボックス 151"/>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3" name="円/楕円 152"/>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4" name="テキスト ボックス 153"/>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ポイント増加し、類似団体平均を</a:t>
          </a:r>
          <a:r>
            <a:rPr lang="en-US" altLang="ja-JP" sz="1300" b="0" i="0" baseline="0">
              <a:solidFill>
                <a:schemeClr val="dk1"/>
              </a:solidFill>
              <a:effectLst/>
              <a:latin typeface="+mn-lt"/>
              <a:ea typeface="+mn-ea"/>
              <a:cs typeface="+mn-cs"/>
            </a:rPr>
            <a:t>5.6</a:t>
          </a:r>
          <a:r>
            <a:rPr lang="ja-JP" altLang="ja-JP" sz="1300" b="0" i="0" baseline="0">
              <a:solidFill>
                <a:schemeClr val="dk1"/>
              </a:solidFill>
              <a:effectLst/>
              <a:latin typeface="+mn-lt"/>
              <a:ea typeface="+mn-ea"/>
              <a:cs typeface="+mn-cs"/>
            </a:rPr>
            <a:t>ポイントと大幅に上回る</a:t>
          </a:r>
          <a:r>
            <a:rPr lang="en-US" altLang="ja-JP" sz="1300" b="0" i="0" baseline="0">
              <a:solidFill>
                <a:schemeClr val="dk1"/>
              </a:solidFill>
              <a:effectLst/>
              <a:latin typeface="+mn-lt"/>
              <a:ea typeface="+mn-ea"/>
              <a:cs typeface="+mn-cs"/>
            </a:rPr>
            <a:t>15.3</a:t>
          </a:r>
          <a:r>
            <a:rPr lang="ja-JP" altLang="ja-JP" sz="1300" b="0" i="0" baseline="0">
              <a:solidFill>
                <a:schemeClr val="dk1"/>
              </a:solidFill>
              <a:effectLst/>
              <a:latin typeface="+mn-lt"/>
              <a:ea typeface="+mn-ea"/>
              <a:cs typeface="+mn-cs"/>
            </a:rPr>
            <a:t>％となり、類似団体中９番目に高い水準にある。主な要因は、生活保護受給者等の増加、障害福祉サービス等給付費の増加が挙げられる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社会経済情勢等によっては生活保護受給者等の増加により、更なる増加が見込まれる</a:t>
          </a:r>
          <a:r>
            <a:rPr lang="ja-JP" altLang="en-US" sz="1300" b="0" i="0" baseline="0">
              <a:solidFill>
                <a:schemeClr val="dk1"/>
              </a:solidFill>
              <a:effectLst/>
              <a:latin typeface="+mn-lt"/>
              <a:ea typeface="+mn-ea"/>
              <a:cs typeface="+mn-cs"/>
            </a:rPr>
            <a:t>が、資格審査等の適正化による抑制を図っていく。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58</xdr:row>
      <xdr:rowOff>154432</xdr:rowOff>
    </xdr:to>
    <xdr:cxnSp macro="">
      <xdr:nvCxnSpPr>
        <xdr:cNvPr id="185" name="直線コネクタ 184"/>
        <xdr:cNvCxnSpPr/>
      </xdr:nvCxnSpPr>
      <xdr:spPr>
        <a:xfrm>
          <a:off x="3987800" y="100253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133858</xdr:rowOff>
    </xdr:from>
    <xdr:to>
      <xdr:col>5</xdr:col>
      <xdr:colOff>549275</xdr:colOff>
      <xdr:row>58</xdr:row>
      <xdr:rowOff>81280</xdr:rowOff>
    </xdr:to>
    <xdr:cxnSp macro="">
      <xdr:nvCxnSpPr>
        <xdr:cNvPr id="188" name="直線コネクタ 187"/>
        <xdr:cNvCxnSpPr/>
      </xdr:nvCxnSpPr>
      <xdr:spPr>
        <a:xfrm>
          <a:off x="3098800" y="9906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133858</xdr:rowOff>
    </xdr:from>
    <xdr:to>
      <xdr:col>4</xdr:col>
      <xdr:colOff>346075</xdr:colOff>
      <xdr:row>57</xdr:row>
      <xdr:rowOff>161290</xdr:rowOff>
    </xdr:to>
    <xdr:cxnSp macro="">
      <xdr:nvCxnSpPr>
        <xdr:cNvPr id="191" name="直線コネクタ 190"/>
        <xdr:cNvCxnSpPr/>
      </xdr:nvCxnSpPr>
      <xdr:spPr>
        <a:xfrm flipV="1">
          <a:off x="2209800" y="9906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78994</xdr:rowOff>
    </xdr:from>
    <xdr:to>
      <xdr:col>3</xdr:col>
      <xdr:colOff>142875</xdr:colOff>
      <xdr:row>57</xdr:row>
      <xdr:rowOff>161290</xdr:rowOff>
    </xdr:to>
    <xdr:cxnSp macro="">
      <xdr:nvCxnSpPr>
        <xdr:cNvPr id="194" name="直線コネクタ 193"/>
        <xdr:cNvCxnSpPr/>
      </xdr:nvCxnSpPr>
      <xdr:spPr>
        <a:xfrm>
          <a:off x="1320800" y="9851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103632</xdr:rowOff>
    </xdr:from>
    <xdr:to>
      <xdr:col>7</xdr:col>
      <xdr:colOff>66675</xdr:colOff>
      <xdr:row>59</xdr:row>
      <xdr:rowOff>33782</xdr:rowOff>
    </xdr:to>
    <xdr:sp macro="" textlink="">
      <xdr:nvSpPr>
        <xdr:cNvPr id="204" name="円/楕円 203"/>
        <xdr:cNvSpPr/>
      </xdr:nvSpPr>
      <xdr:spPr>
        <a:xfrm>
          <a:off x="4775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75709</xdr:rowOff>
    </xdr:from>
    <xdr:ext cx="762000" cy="259045"/>
    <xdr:sp macro="" textlink="">
      <xdr:nvSpPr>
        <xdr:cNvPr id="205" name="扶助費該当値テキスト"/>
        <xdr:cNvSpPr txBox="1"/>
      </xdr:nvSpPr>
      <xdr:spPr>
        <a:xfrm>
          <a:off x="4914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30480</xdr:rowOff>
    </xdr:from>
    <xdr:to>
      <xdr:col>5</xdr:col>
      <xdr:colOff>600075</xdr:colOff>
      <xdr:row>58</xdr:row>
      <xdr:rowOff>132080</xdr:rowOff>
    </xdr:to>
    <xdr:sp macro="" textlink="">
      <xdr:nvSpPr>
        <xdr:cNvPr id="206" name="円/楕円 205"/>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116857</xdr:rowOff>
    </xdr:from>
    <xdr:ext cx="736600" cy="259045"/>
    <xdr:sp macro="" textlink="">
      <xdr:nvSpPr>
        <xdr:cNvPr id="207" name="テキスト ボックス 206"/>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83058</xdr:rowOff>
    </xdr:from>
    <xdr:to>
      <xdr:col>4</xdr:col>
      <xdr:colOff>396875</xdr:colOff>
      <xdr:row>58</xdr:row>
      <xdr:rowOff>13208</xdr:rowOff>
    </xdr:to>
    <xdr:sp macro="" textlink="">
      <xdr:nvSpPr>
        <xdr:cNvPr id="208" name="円/楕円 207"/>
        <xdr:cNvSpPr/>
      </xdr:nvSpPr>
      <xdr:spPr>
        <a:xfrm>
          <a:off x="3048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169435</xdr:rowOff>
    </xdr:from>
    <xdr:ext cx="762000" cy="259045"/>
    <xdr:sp macro="" textlink="">
      <xdr:nvSpPr>
        <xdr:cNvPr id="209" name="テキスト ボックス 208"/>
        <xdr:cNvSpPr txBox="1"/>
      </xdr:nvSpPr>
      <xdr:spPr>
        <a:xfrm>
          <a:off x="2717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10" name="円/楕円 209"/>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11" name="テキスト ボックス 210"/>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28194</xdr:rowOff>
    </xdr:from>
    <xdr:to>
      <xdr:col>1</xdr:col>
      <xdr:colOff>676275</xdr:colOff>
      <xdr:row>57</xdr:row>
      <xdr:rowOff>129794</xdr:rowOff>
    </xdr:to>
    <xdr:sp macro="" textlink="">
      <xdr:nvSpPr>
        <xdr:cNvPr id="212" name="円/楕円 211"/>
        <xdr:cNvSpPr/>
      </xdr:nvSpPr>
      <xdr:spPr>
        <a:xfrm>
          <a:off x="1270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114571</xdr:rowOff>
    </xdr:from>
    <xdr:ext cx="762000" cy="259045"/>
    <xdr:sp macro="" textlink="">
      <xdr:nvSpPr>
        <xdr:cNvPr id="213" name="テキスト ボックス 212"/>
        <xdr:cNvSpPr txBox="1"/>
      </xdr:nvSpPr>
      <xdr:spPr>
        <a:xfrm>
          <a:off x="939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ポイント下回る1</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％となった。その他経費については、主に国民健康保険事業特別会計や下水道事業特別会計への繰出金が挙げられる。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今後、公営企業会計については経費の節減を図るとともに、適正な料金体系による経営健全化を図るなど、普通会計の負担額を減らしていくよ</a:t>
          </a:r>
          <a:r>
            <a:rPr lang="ja-JP" altLang="en-US" sz="1300" b="0" i="0" baseline="0">
              <a:solidFill>
                <a:schemeClr val="dk1"/>
              </a:solidFill>
              <a:effectLst/>
              <a:latin typeface="+mn-lt"/>
              <a:ea typeface="+mn-ea"/>
              <a:cs typeface="+mn-cs"/>
            </a:rPr>
            <a:t>う図っていく。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104140</xdr:rowOff>
    </xdr:to>
    <xdr:cxnSp macro="">
      <xdr:nvCxnSpPr>
        <xdr:cNvPr id="246" name="直線コネクタ 245"/>
        <xdr:cNvCxnSpPr/>
      </xdr:nvCxnSpPr>
      <xdr:spPr>
        <a:xfrm>
          <a:off x="15671800" y="95529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130810</xdr:rowOff>
    </xdr:to>
    <xdr:cxnSp macro="">
      <xdr:nvCxnSpPr>
        <xdr:cNvPr id="249" name="直線コネクタ 248"/>
        <xdr:cNvCxnSpPr/>
      </xdr:nvCxnSpPr>
      <xdr:spPr>
        <a:xfrm flipV="1">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130810</xdr:rowOff>
    </xdr:to>
    <xdr:cxnSp macro="">
      <xdr:nvCxnSpPr>
        <xdr:cNvPr id="252" name="直線コネクタ 251"/>
        <xdr:cNvCxnSpPr/>
      </xdr:nvCxnSpPr>
      <xdr:spPr>
        <a:xfrm>
          <a:off x="13893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54610</xdr:rowOff>
    </xdr:to>
    <xdr:cxnSp macro="">
      <xdr:nvCxnSpPr>
        <xdr:cNvPr id="255" name="直線コネクタ 254"/>
        <xdr:cNvCxnSpPr/>
      </xdr:nvCxnSpPr>
      <xdr:spPr>
        <a:xfrm>
          <a:off x="13004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5" name="円/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7" name="円/楕円 266"/>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8" name="テキスト ボックス 267"/>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69" name="円/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1" name="円/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2" name="テキスト ボックス 271"/>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3" name="円/楕円 272"/>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4" name="テキスト ボックス 273"/>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ポイント減少し、</a:t>
          </a:r>
          <a:r>
            <a:rPr lang="en-US" altLang="ja-JP" sz="1300" b="0" i="0" baseline="0">
              <a:solidFill>
                <a:schemeClr val="dk1"/>
              </a:solidFill>
              <a:effectLst/>
              <a:latin typeface="+mn-lt"/>
              <a:ea typeface="+mn-ea"/>
              <a:cs typeface="+mn-cs"/>
            </a:rPr>
            <a:t>6.9</a:t>
          </a:r>
          <a:r>
            <a:rPr lang="ja-JP" altLang="ja-JP" sz="1300" b="0" i="0" baseline="0">
              <a:solidFill>
                <a:schemeClr val="dk1"/>
              </a:solidFill>
              <a:effectLst/>
              <a:latin typeface="+mn-lt"/>
              <a:ea typeface="+mn-ea"/>
              <a:cs typeface="+mn-cs"/>
            </a:rPr>
            <a:t>％となった。清掃施設組合への負担金が</a:t>
          </a:r>
          <a:r>
            <a:rPr lang="ja-JP" altLang="en-US" sz="1300" b="0" i="0" baseline="0">
              <a:solidFill>
                <a:schemeClr val="dk1"/>
              </a:solidFill>
              <a:effectLst/>
              <a:latin typeface="+mn-lt"/>
              <a:ea typeface="+mn-ea"/>
              <a:cs typeface="+mn-cs"/>
            </a:rPr>
            <a:t>公債費償還完了に伴い</a:t>
          </a:r>
          <a:r>
            <a:rPr lang="ja-JP" altLang="ja-JP" sz="1300" b="0" i="0" baseline="0">
              <a:solidFill>
                <a:schemeClr val="dk1"/>
              </a:solidFill>
              <a:effectLst/>
              <a:latin typeface="+mn-lt"/>
              <a:ea typeface="+mn-ea"/>
              <a:cs typeface="+mn-cs"/>
            </a:rPr>
            <a:t>減少したこと</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が、主な</a:t>
          </a:r>
          <a:r>
            <a:rPr lang="ja-JP" altLang="en-US" sz="1300" b="0" i="0" baseline="0">
              <a:solidFill>
                <a:schemeClr val="dk1"/>
              </a:solidFill>
              <a:effectLst/>
              <a:latin typeface="+mn-lt"/>
              <a:ea typeface="+mn-ea"/>
              <a:cs typeface="+mn-cs"/>
            </a:rPr>
            <a:t>要因</a:t>
          </a:r>
          <a:r>
            <a:rPr lang="ja-JP" altLang="ja-JP" sz="1300" b="0" i="0" baseline="0">
              <a:solidFill>
                <a:schemeClr val="dk1"/>
              </a:solidFill>
              <a:effectLst/>
              <a:latin typeface="+mn-lt"/>
              <a:ea typeface="+mn-ea"/>
              <a:cs typeface="+mn-cs"/>
            </a:rPr>
            <a:t>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今後も、補助金等については、交付することが適当な事業なのか精査し、適正化を図っていく。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42418</xdr:rowOff>
    </xdr:from>
    <xdr:to>
      <xdr:col>24</xdr:col>
      <xdr:colOff>31750</xdr:colOff>
      <xdr:row>35</xdr:row>
      <xdr:rowOff>143002</xdr:rowOff>
    </xdr:to>
    <xdr:cxnSp macro="">
      <xdr:nvCxnSpPr>
        <xdr:cNvPr id="304" name="直線コネクタ 303"/>
        <xdr:cNvCxnSpPr/>
      </xdr:nvCxnSpPr>
      <xdr:spPr>
        <a:xfrm flipV="1">
          <a:off x="15671800" y="60431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30988</xdr:rowOff>
    </xdr:to>
    <xdr:cxnSp macro="">
      <xdr:nvCxnSpPr>
        <xdr:cNvPr id="307" name="直線コネクタ 306"/>
        <xdr:cNvCxnSpPr/>
      </xdr:nvCxnSpPr>
      <xdr:spPr>
        <a:xfrm flipV="1">
          <a:off x="14782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10" name="直線コネクタ 309"/>
        <xdr:cNvCxnSpPr/>
      </xdr:nvCxnSpPr>
      <xdr:spPr>
        <a:xfrm flipV="1">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62992</xdr:rowOff>
    </xdr:to>
    <xdr:cxnSp macro="">
      <xdr:nvCxnSpPr>
        <xdr:cNvPr id="313" name="直線コネクタ 312"/>
        <xdr:cNvCxnSpPr/>
      </xdr:nvCxnSpPr>
      <xdr:spPr>
        <a:xfrm flipV="1">
          <a:off x="13004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3" name="円/楕円 322"/>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4"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5" name="円/楕円 324"/>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6" name="テキスト ボックス 325"/>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7" name="円/楕円 326"/>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28" name="テキスト ボックス 32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9" name="円/楕円 328"/>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30" name="テキスト ボックス 329"/>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1" name="円/楕円 330"/>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32" name="テキスト ボックス 331"/>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類似団体平均を3.</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ポイント下回る14.</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％となった。主な要因は、公債費負担適正化計画（Ｈ11～H17）に基づく起債発行の抑制等が挙げられる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今後も学校建設事業等による起債発行が予想されていることから、普通建設事業費の緊急性及び必要性を精査し、引き続き起債発行額が将来の財政運営に支障を及ぼすことのないよう努めていく。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46989</xdr:rowOff>
    </xdr:to>
    <xdr:cxnSp macro="">
      <xdr:nvCxnSpPr>
        <xdr:cNvPr id="362" name="直線コネクタ 361"/>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51563</xdr:rowOff>
    </xdr:to>
    <xdr:cxnSp macro="">
      <xdr:nvCxnSpPr>
        <xdr:cNvPr id="365" name="直線コネクタ 364"/>
        <xdr:cNvCxnSpPr/>
      </xdr:nvCxnSpPr>
      <xdr:spPr>
        <a:xfrm flipV="1">
          <a:off x="3098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51563</xdr:rowOff>
    </xdr:to>
    <xdr:cxnSp macro="">
      <xdr:nvCxnSpPr>
        <xdr:cNvPr id="368" name="直線コネクタ 367"/>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106426</xdr:rowOff>
    </xdr:to>
    <xdr:cxnSp macro="">
      <xdr:nvCxnSpPr>
        <xdr:cNvPr id="371" name="直線コネクタ 370"/>
        <xdr:cNvCxnSpPr/>
      </xdr:nvCxnSpPr>
      <xdr:spPr>
        <a:xfrm flipV="1">
          <a:off x="1320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1" name="円/楕円 38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2"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3" name="円/楕円 38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4" name="テキスト ボックス 383"/>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5" name="円/楕円 384"/>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6" name="テキスト ボックス 385"/>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7" name="円/楕円 386"/>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8" name="テキスト ボックス 387"/>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89" name="円/楕円 38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0" name="テキスト ボックス 38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ポイント上回る7</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％となった。公債費以外経費については、類似団体平均とほぼ同じポイントで推移している。公債費以外経費については、主に人件費、扶助費となっている。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人件費は類似団体と比較して低い水準だが、扶助費は類似団体と比較して大幅に高い水準となっており、今後更なる</a:t>
          </a:r>
          <a:r>
            <a:rPr lang="ja-JP" altLang="en-US" sz="1300" b="0" i="0" baseline="0">
              <a:solidFill>
                <a:schemeClr val="dk1"/>
              </a:solidFill>
              <a:effectLst/>
              <a:latin typeface="+mn-lt"/>
              <a:ea typeface="+mn-ea"/>
              <a:cs typeface="+mn-cs"/>
            </a:rPr>
            <a:t>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78</xdr:row>
      <xdr:rowOff>58420</xdr:rowOff>
    </xdr:to>
    <xdr:cxnSp macro="">
      <xdr:nvCxnSpPr>
        <xdr:cNvPr id="423" name="直線コネクタ 422"/>
        <xdr:cNvCxnSpPr/>
      </xdr:nvCxnSpPr>
      <xdr:spPr>
        <a:xfrm>
          <a:off x="15671800" y="13412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39370</xdr:rowOff>
    </xdr:to>
    <xdr:cxnSp macro="">
      <xdr:nvCxnSpPr>
        <xdr:cNvPr id="426" name="直線コネクタ 425"/>
        <xdr:cNvCxnSpPr/>
      </xdr:nvCxnSpPr>
      <xdr:spPr>
        <a:xfrm>
          <a:off x="14782800" y="133248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77</xdr:row>
      <xdr:rowOff>123189</xdr:rowOff>
    </xdr:to>
    <xdr:cxnSp macro="">
      <xdr:nvCxnSpPr>
        <xdr:cNvPr id="429" name="直線コネクタ 428"/>
        <xdr:cNvCxnSpPr/>
      </xdr:nvCxnSpPr>
      <xdr:spPr>
        <a:xfrm>
          <a:off x="13893800" y="13267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111761</xdr:rowOff>
    </xdr:to>
    <xdr:cxnSp macro="">
      <xdr:nvCxnSpPr>
        <xdr:cNvPr id="432" name="直線コネクタ 431"/>
        <xdr:cNvCxnSpPr/>
      </xdr:nvCxnSpPr>
      <xdr:spPr>
        <a:xfrm flipV="1">
          <a:off x="13004800" y="132676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2" name="円/楕円 44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4" name="円/楕円 443"/>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5" name="テキスト ボックス 444"/>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6" name="円/楕円 445"/>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12716</xdr:rowOff>
    </xdr:from>
    <xdr:ext cx="762000" cy="259045"/>
    <xdr:sp macro="" textlink="">
      <xdr:nvSpPr>
        <xdr:cNvPr id="447" name="テキスト ボックス 446"/>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48" name="円/楕円 447"/>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49" name="テキスト ボックス 448"/>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0" name="円/楕円 449"/>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51" name="テキスト ボックス 450"/>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7138</xdr:rowOff>
    </xdr:from>
    <xdr:to>
      <xdr:col>4</xdr:col>
      <xdr:colOff>1117600</xdr:colOff>
      <xdr:row>19</xdr:row>
      <xdr:rowOff>18967</xdr:rowOff>
    </xdr:to>
    <xdr:cxnSp macro="">
      <xdr:nvCxnSpPr>
        <xdr:cNvPr id="50" name="直線コネクタ 49"/>
        <xdr:cNvCxnSpPr/>
      </xdr:nvCxnSpPr>
      <xdr:spPr bwMode="auto">
        <a:xfrm>
          <a:off x="5003800" y="3312313"/>
          <a:ext cx="647700" cy="1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158414</xdr:rowOff>
    </xdr:from>
    <xdr:to>
      <xdr:col>4</xdr:col>
      <xdr:colOff>469900</xdr:colOff>
      <xdr:row>19</xdr:row>
      <xdr:rowOff>7138</xdr:rowOff>
    </xdr:to>
    <xdr:cxnSp macro="">
      <xdr:nvCxnSpPr>
        <xdr:cNvPr id="53" name="直線コネクタ 52"/>
        <xdr:cNvCxnSpPr/>
      </xdr:nvCxnSpPr>
      <xdr:spPr bwMode="auto">
        <a:xfrm>
          <a:off x="4305300" y="3292139"/>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145707</xdr:rowOff>
    </xdr:from>
    <xdr:to>
      <xdr:col>3</xdr:col>
      <xdr:colOff>904875</xdr:colOff>
      <xdr:row>18</xdr:row>
      <xdr:rowOff>158414</xdr:rowOff>
    </xdr:to>
    <xdr:cxnSp macro="">
      <xdr:nvCxnSpPr>
        <xdr:cNvPr id="56" name="直線コネクタ 55"/>
        <xdr:cNvCxnSpPr/>
      </xdr:nvCxnSpPr>
      <xdr:spPr bwMode="auto">
        <a:xfrm>
          <a:off x="3606800" y="3279432"/>
          <a:ext cx="698500" cy="1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130201</xdr:rowOff>
    </xdr:from>
    <xdr:to>
      <xdr:col>3</xdr:col>
      <xdr:colOff>206375</xdr:colOff>
      <xdr:row>18</xdr:row>
      <xdr:rowOff>145707</xdr:rowOff>
    </xdr:to>
    <xdr:cxnSp macro="">
      <xdr:nvCxnSpPr>
        <xdr:cNvPr id="59" name="直線コネクタ 58"/>
        <xdr:cNvCxnSpPr/>
      </xdr:nvCxnSpPr>
      <xdr:spPr bwMode="auto">
        <a:xfrm>
          <a:off x="2908300" y="3263926"/>
          <a:ext cx="698500" cy="1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139617</xdr:rowOff>
    </xdr:from>
    <xdr:to>
      <xdr:col>5</xdr:col>
      <xdr:colOff>34925</xdr:colOff>
      <xdr:row>19</xdr:row>
      <xdr:rowOff>69767</xdr:rowOff>
    </xdr:to>
    <xdr:sp macro="" textlink="">
      <xdr:nvSpPr>
        <xdr:cNvPr id="69" name="円/楕円 68"/>
        <xdr:cNvSpPr/>
      </xdr:nvSpPr>
      <xdr:spPr bwMode="auto">
        <a:xfrm>
          <a:off x="5600700" y="327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111694</xdr:rowOff>
    </xdr:from>
    <xdr:ext cx="762000" cy="259045"/>
    <xdr:sp macro="" textlink="">
      <xdr:nvSpPr>
        <xdr:cNvPr id="70" name="人口1人当たり決算額の推移該当値テキスト130"/>
        <xdr:cNvSpPr txBox="1"/>
      </xdr:nvSpPr>
      <xdr:spPr>
        <a:xfrm>
          <a:off x="5740400" y="32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127788</xdr:rowOff>
    </xdr:from>
    <xdr:to>
      <xdr:col>4</xdr:col>
      <xdr:colOff>520700</xdr:colOff>
      <xdr:row>19</xdr:row>
      <xdr:rowOff>57938</xdr:rowOff>
    </xdr:to>
    <xdr:sp macro="" textlink="">
      <xdr:nvSpPr>
        <xdr:cNvPr id="71" name="円/楕円 70"/>
        <xdr:cNvSpPr/>
      </xdr:nvSpPr>
      <xdr:spPr bwMode="auto">
        <a:xfrm>
          <a:off x="4953000" y="3261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42715</xdr:rowOff>
    </xdr:from>
    <xdr:ext cx="736600" cy="259045"/>
    <xdr:sp macro="" textlink="">
      <xdr:nvSpPr>
        <xdr:cNvPr id="72" name="テキスト ボックス 71"/>
        <xdr:cNvSpPr txBox="1"/>
      </xdr:nvSpPr>
      <xdr:spPr>
        <a:xfrm>
          <a:off x="4622800" y="334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107613</xdr:rowOff>
    </xdr:from>
    <xdr:to>
      <xdr:col>3</xdr:col>
      <xdr:colOff>955675</xdr:colOff>
      <xdr:row>19</xdr:row>
      <xdr:rowOff>37764</xdr:rowOff>
    </xdr:to>
    <xdr:sp macro="" textlink="">
      <xdr:nvSpPr>
        <xdr:cNvPr id="73" name="円/楕円 72"/>
        <xdr:cNvSpPr/>
      </xdr:nvSpPr>
      <xdr:spPr bwMode="auto">
        <a:xfrm>
          <a:off x="4254500" y="3241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22541</xdr:rowOff>
    </xdr:from>
    <xdr:ext cx="762000" cy="259045"/>
    <xdr:sp macro="" textlink="">
      <xdr:nvSpPr>
        <xdr:cNvPr id="74" name="テキスト ボックス 73"/>
        <xdr:cNvSpPr txBox="1"/>
      </xdr:nvSpPr>
      <xdr:spPr>
        <a:xfrm>
          <a:off x="3924300" y="332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94907</xdr:rowOff>
    </xdr:from>
    <xdr:to>
      <xdr:col>3</xdr:col>
      <xdr:colOff>257175</xdr:colOff>
      <xdr:row>19</xdr:row>
      <xdr:rowOff>25057</xdr:rowOff>
    </xdr:to>
    <xdr:sp macro="" textlink="">
      <xdr:nvSpPr>
        <xdr:cNvPr id="75" name="円/楕円 74"/>
        <xdr:cNvSpPr/>
      </xdr:nvSpPr>
      <xdr:spPr bwMode="auto">
        <a:xfrm>
          <a:off x="3556000" y="322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9834</xdr:rowOff>
    </xdr:from>
    <xdr:ext cx="762000" cy="259045"/>
    <xdr:sp macro="" textlink="">
      <xdr:nvSpPr>
        <xdr:cNvPr id="76" name="テキスト ボックス 75"/>
        <xdr:cNvSpPr txBox="1"/>
      </xdr:nvSpPr>
      <xdr:spPr>
        <a:xfrm>
          <a:off x="3225800" y="33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79400</xdr:rowOff>
    </xdr:from>
    <xdr:to>
      <xdr:col>2</xdr:col>
      <xdr:colOff>692150</xdr:colOff>
      <xdr:row>19</xdr:row>
      <xdr:rowOff>9551</xdr:rowOff>
    </xdr:to>
    <xdr:sp macro="" textlink="">
      <xdr:nvSpPr>
        <xdr:cNvPr id="77" name="円/楕円 76"/>
        <xdr:cNvSpPr/>
      </xdr:nvSpPr>
      <xdr:spPr bwMode="auto">
        <a:xfrm>
          <a:off x="2857500" y="32131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165778</xdr:rowOff>
    </xdr:from>
    <xdr:ext cx="762000" cy="259045"/>
    <xdr:sp macro="" textlink="">
      <xdr:nvSpPr>
        <xdr:cNvPr id="78" name="テキスト ボックス 77"/>
        <xdr:cNvSpPr txBox="1"/>
      </xdr:nvSpPr>
      <xdr:spPr>
        <a:xfrm>
          <a:off x="2527300" y="329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144351</xdr:rowOff>
    </xdr:from>
    <xdr:to>
      <xdr:col>4</xdr:col>
      <xdr:colOff>1117600</xdr:colOff>
      <xdr:row>37</xdr:row>
      <xdr:rowOff>28085</xdr:rowOff>
    </xdr:to>
    <xdr:cxnSp macro="">
      <xdr:nvCxnSpPr>
        <xdr:cNvPr id="110" name="直線コネクタ 109"/>
        <xdr:cNvCxnSpPr/>
      </xdr:nvCxnSpPr>
      <xdr:spPr bwMode="auto">
        <a:xfrm>
          <a:off x="5003800" y="7097601"/>
          <a:ext cx="647700" cy="5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56271</xdr:rowOff>
    </xdr:from>
    <xdr:to>
      <xdr:col>4</xdr:col>
      <xdr:colOff>469900</xdr:colOff>
      <xdr:row>36</xdr:row>
      <xdr:rowOff>144351</xdr:rowOff>
    </xdr:to>
    <xdr:cxnSp macro="">
      <xdr:nvCxnSpPr>
        <xdr:cNvPr id="113" name="直線コネクタ 112"/>
        <xdr:cNvCxnSpPr/>
      </xdr:nvCxnSpPr>
      <xdr:spPr bwMode="auto">
        <a:xfrm>
          <a:off x="4305300" y="7009521"/>
          <a:ext cx="698500" cy="8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56271</xdr:rowOff>
    </xdr:from>
    <xdr:to>
      <xdr:col>3</xdr:col>
      <xdr:colOff>904875</xdr:colOff>
      <xdr:row>36</xdr:row>
      <xdr:rowOff>65849</xdr:rowOff>
    </xdr:to>
    <xdr:cxnSp macro="">
      <xdr:nvCxnSpPr>
        <xdr:cNvPr id="116" name="直線コネクタ 115"/>
        <xdr:cNvCxnSpPr/>
      </xdr:nvCxnSpPr>
      <xdr:spPr bwMode="auto">
        <a:xfrm flipV="1">
          <a:off x="3606800" y="7009521"/>
          <a:ext cx="698500" cy="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40909</xdr:rowOff>
    </xdr:from>
    <xdr:to>
      <xdr:col>3</xdr:col>
      <xdr:colOff>206375</xdr:colOff>
      <xdr:row>36</xdr:row>
      <xdr:rowOff>65849</xdr:rowOff>
    </xdr:to>
    <xdr:cxnSp macro="">
      <xdr:nvCxnSpPr>
        <xdr:cNvPr id="119" name="直線コネクタ 118"/>
        <xdr:cNvCxnSpPr/>
      </xdr:nvCxnSpPr>
      <xdr:spPr bwMode="auto">
        <a:xfrm>
          <a:off x="2908300" y="6994159"/>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148735</xdr:rowOff>
    </xdr:from>
    <xdr:to>
      <xdr:col>5</xdr:col>
      <xdr:colOff>34925</xdr:colOff>
      <xdr:row>37</xdr:row>
      <xdr:rowOff>78885</xdr:rowOff>
    </xdr:to>
    <xdr:sp macro="" textlink="">
      <xdr:nvSpPr>
        <xdr:cNvPr id="129" name="円/楕円 128"/>
        <xdr:cNvSpPr/>
      </xdr:nvSpPr>
      <xdr:spPr bwMode="auto">
        <a:xfrm>
          <a:off x="5600700" y="710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120812</xdr:rowOff>
    </xdr:from>
    <xdr:ext cx="762000" cy="259045"/>
    <xdr:sp macro="" textlink="">
      <xdr:nvSpPr>
        <xdr:cNvPr id="130" name="人口1人当たり決算額の推移該当値テキスト445"/>
        <xdr:cNvSpPr txBox="1"/>
      </xdr:nvSpPr>
      <xdr:spPr>
        <a:xfrm>
          <a:off x="5740400" y="707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93551</xdr:rowOff>
    </xdr:from>
    <xdr:to>
      <xdr:col>4</xdr:col>
      <xdr:colOff>520700</xdr:colOff>
      <xdr:row>37</xdr:row>
      <xdr:rowOff>23701</xdr:rowOff>
    </xdr:to>
    <xdr:sp macro="" textlink="">
      <xdr:nvSpPr>
        <xdr:cNvPr id="131" name="円/楕円 130"/>
        <xdr:cNvSpPr/>
      </xdr:nvSpPr>
      <xdr:spPr bwMode="auto">
        <a:xfrm>
          <a:off x="4953000" y="70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8478</xdr:rowOff>
    </xdr:from>
    <xdr:ext cx="736600" cy="259045"/>
    <xdr:sp macro="" textlink="">
      <xdr:nvSpPr>
        <xdr:cNvPr id="132" name="テキスト ボックス 131"/>
        <xdr:cNvSpPr txBox="1"/>
      </xdr:nvSpPr>
      <xdr:spPr>
        <a:xfrm>
          <a:off x="4622800" y="713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5471</xdr:rowOff>
    </xdr:from>
    <xdr:to>
      <xdr:col>3</xdr:col>
      <xdr:colOff>955675</xdr:colOff>
      <xdr:row>36</xdr:row>
      <xdr:rowOff>107071</xdr:rowOff>
    </xdr:to>
    <xdr:sp macro="" textlink="">
      <xdr:nvSpPr>
        <xdr:cNvPr id="133" name="円/楕円 132"/>
        <xdr:cNvSpPr/>
      </xdr:nvSpPr>
      <xdr:spPr bwMode="auto">
        <a:xfrm>
          <a:off x="4254500" y="695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91848</xdr:rowOff>
    </xdr:from>
    <xdr:ext cx="762000" cy="259045"/>
    <xdr:sp macro="" textlink="">
      <xdr:nvSpPr>
        <xdr:cNvPr id="134" name="テキスト ボックス 133"/>
        <xdr:cNvSpPr txBox="1"/>
      </xdr:nvSpPr>
      <xdr:spPr>
        <a:xfrm>
          <a:off x="3924300" y="70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15049</xdr:rowOff>
    </xdr:from>
    <xdr:to>
      <xdr:col>3</xdr:col>
      <xdr:colOff>257175</xdr:colOff>
      <xdr:row>36</xdr:row>
      <xdr:rowOff>116649</xdr:rowOff>
    </xdr:to>
    <xdr:sp macro="" textlink="">
      <xdr:nvSpPr>
        <xdr:cNvPr id="135" name="円/楕円 134"/>
        <xdr:cNvSpPr/>
      </xdr:nvSpPr>
      <xdr:spPr bwMode="auto">
        <a:xfrm>
          <a:off x="35560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101426</xdr:rowOff>
    </xdr:from>
    <xdr:ext cx="762000" cy="259045"/>
    <xdr:sp macro="" textlink="">
      <xdr:nvSpPr>
        <xdr:cNvPr id="136" name="テキスト ボックス 135"/>
        <xdr:cNvSpPr txBox="1"/>
      </xdr:nvSpPr>
      <xdr:spPr>
        <a:xfrm>
          <a:off x="3225800" y="705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333009</xdr:rowOff>
    </xdr:from>
    <xdr:to>
      <xdr:col>2</xdr:col>
      <xdr:colOff>692150</xdr:colOff>
      <xdr:row>36</xdr:row>
      <xdr:rowOff>91709</xdr:rowOff>
    </xdr:to>
    <xdr:sp macro="" textlink="">
      <xdr:nvSpPr>
        <xdr:cNvPr id="137" name="円/楕円 136"/>
        <xdr:cNvSpPr/>
      </xdr:nvSpPr>
      <xdr:spPr bwMode="auto">
        <a:xfrm>
          <a:off x="2857500" y="69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76486</xdr:rowOff>
    </xdr:from>
    <xdr:ext cx="762000" cy="259045"/>
    <xdr:sp macro="" textlink="">
      <xdr:nvSpPr>
        <xdr:cNvPr id="138" name="テキスト ボックス 137"/>
        <xdr:cNvSpPr txBox="1"/>
      </xdr:nvSpPr>
      <xdr:spPr>
        <a:xfrm>
          <a:off x="2527300" y="702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平成20年度までは実質単年度収支はマイナスだったが、固定資産税及び市民税等の増による歳入の増加に伴い、平成21年度からはプラスに転じ、実質収支額も増加した。さらに、平成22年度には財政調整基金積立額が増加したことにより、財政調整基金残高及び実質単年度収支も大幅に増加した。平成23年度も財政調整基金残高及び実質収支額は増加したが、単年度収支の減少により実質単年度収支は僅かに減少した。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財政調整基金残高は増加したが、単年度収支の減少により実質単年度収支は減少した。平成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年度は財政調整基金残高は増加したが、単年度収支の</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により実質単年度収支は</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財政調整基金残高は増加傾向にあるものの、現在高は今後の不測の状況への対応には決して十分といえるものではないことから、今後も財政調整基金の取り崩しを抑制し、計画的に積立額の増加に努めていく。</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年度国民健康保険特別会計において、</a:t>
          </a:r>
          <a:r>
            <a:rPr lang="en-US" altLang="ja-JP" sz="1300" b="0" i="0" baseline="0">
              <a:solidFill>
                <a:schemeClr val="dk1"/>
              </a:solidFill>
              <a:effectLst/>
              <a:latin typeface="+mn-ea"/>
              <a:ea typeface="+mn-ea"/>
              <a:cs typeface="+mn-cs"/>
            </a:rPr>
            <a:t>228,135</a:t>
          </a:r>
          <a:r>
            <a:rPr lang="ja-JP" altLang="ja-JP" sz="1300" b="0" i="0" baseline="0">
              <a:solidFill>
                <a:schemeClr val="dk1"/>
              </a:solidFill>
              <a:effectLst/>
              <a:latin typeface="+mn-ea"/>
              <a:ea typeface="+mn-ea"/>
              <a:cs typeface="+mn-cs"/>
            </a:rPr>
            <a:t>千円の実質収支赤字があるものの、その他の会計において黒字となり、連結実質赤字比率は算定されない。</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しかしながら、主に国民健康保険特別会計及び下水道事業特別会計への一般会計からの繰出金が多額に上るため、公営企業会計等については今後も経費の節減を図るとともに、適正な料金体系による経営健全化を図るなど、一般会計の負担額を減らしていくよう努めていく。</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mn-ea"/>
              <a:ea typeface="+mn-ea"/>
            </a:rPr>
            <a:t>　</a:t>
          </a:r>
          <a:r>
            <a:rPr kumimoji="0" lang="ja-JP" altLang="en-US" sz="1300" b="0" i="0" u="none" strike="noStrike" kern="0" cap="none" spc="0" normalizeH="0" baseline="0" noProof="0">
              <a:ln>
                <a:noFill/>
              </a:ln>
              <a:solidFill>
                <a:srgbClr val="000000"/>
              </a:solidFill>
              <a:effectLst/>
              <a:uLnTx/>
              <a:uFillTx/>
              <a:latin typeface="+mn-ea"/>
              <a:ea typeface="+mn-ea"/>
            </a:rPr>
            <a:t>平成</a:t>
          </a:r>
          <a:r>
            <a:rPr kumimoji="0" lang="en-US" altLang="ja-JP" sz="1300" b="0" i="0" u="none" strike="noStrike" kern="0" cap="none" spc="0" normalizeH="0" baseline="0" noProof="0">
              <a:ln>
                <a:noFill/>
              </a:ln>
              <a:solidFill>
                <a:srgbClr val="000000"/>
              </a:solidFill>
              <a:effectLst/>
              <a:uLnTx/>
              <a:uFillTx/>
              <a:latin typeface="+mn-ea"/>
              <a:ea typeface="+mn-ea"/>
            </a:rPr>
            <a:t>25</a:t>
          </a:r>
          <a:r>
            <a:rPr kumimoji="0" lang="ja-JP" altLang="en-US" sz="1300" b="0" i="0" u="none" strike="noStrike" kern="0" cap="none" spc="0" normalizeH="0" baseline="0" noProof="0">
              <a:ln>
                <a:noFill/>
              </a:ln>
              <a:solidFill>
                <a:srgbClr val="000000"/>
              </a:solidFill>
              <a:effectLst/>
              <a:uLnTx/>
              <a:uFillTx/>
              <a:latin typeface="+mn-ea"/>
              <a:ea typeface="+mn-ea"/>
            </a:rPr>
            <a:t>年度の実質公債費比率は、対前年度比マイナス</a:t>
          </a:r>
          <a:r>
            <a:rPr kumimoji="0" lang="en-US" altLang="ja-JP" sz="1300" b="0" i="0" u="none" strike="noStrike" kern="0" cap="none" spc="0" normalizeH="0" baseline="0" noProof="0">
              <a:ln>
                <a:noFill/>
              </a:ln>
              <a:solidFill>
                <a:srgbClr val="000000"/>
              </a:solidFill>
              <a:effectLst/>
              <a:uLnTx/>
              <a:uFillTx/>
              <a:latin typeface="+mn-ea"/>
              <a:ea typeface="+mn-ea"/>
            </a:rPr>
            <a:t>1.3</a:t>
          </a:r>
          <a:r>
            <a:rPr kumimoji="0" lang="ja-JP" altLang="en-US" sz="1300" b="0" i="0" u="none" strike="noStrike" kern="0" cap="none" spc="0" normalizeH="0" baseline="0" noProof="0">
              <a:ln>
                <a:noFill/>
              </a:ln>
              <a:solidFill>
                <a:srgbClr val="000000"/>
              </a:solidFill>
              <a:effectLst/>
              <a:uLnTx/>
              <a:uFillTx/>
              <a:latin typeface="+mn-ea"/>
              <a:ea typeface="+mn-ea"/>
            </a:rPr>
            <a:t>ポイントの</a:t>
          </a:r>
          <a:r>
            <a:rPr kumimoji="0" lang="en-US" altLang="ja-JP" sz="1300" b="0" i="0" u="none" strike="noStrike" kern="0" cap="none" spc="0" normalizeH="0" baseline="0" noProof="0">
              <a:ln>
                <a:noFill/>
              </a:ln>
              <a:solidFill>
                <a:srgbClr val="000000"/>
              </a:solidFill>
              <a:effectLst/>
              <a:uLnTx/>
              <a:uFillTx/>
              <a:latin typeface="+mn-ea"/>
              <a:ea typeface="+mn-ea"/>
            </a:rPr>
            <a:t>11.2</a:t>
          </a:r>
          <a:r>
            <a:rPr kumimoji="0" lang="ja-JP" altLang="en-US" sz="1300" b="0" i="0" u="none" strike="noStrike" kern="0" cap="none" spc="0" normalizeH="0" baseline="0" noProof="0">
              <a:ln>
                <a:noFill/>
              </a:ln>
              <a:solidFill>
                <a:srgbClr val="000000"/>
              </a:solidFill>
              <a:effectLst/>
              <a:uLnTx/>
              <a:uFillTx/>
              <a:latin typeface="+mn-ea"/>
              <a:ea typeface="+mn-ea"/>
            </a:rPr>
            <a:t>％となっている。交付税措置のある比較的有利な市債の活用や、公債費負担の平準化を図ることで、実質公債費比率の抑制に努めている。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mn-ea"/>
              <a:ea typeface="+mn-ea"/>
            </a:rPr>
            <a:t>　元利償還金等の額は増加傾向にあるものの、普通交付税へ措置される算入公債費等の増加により、実質公債比率の分子となる額は減少傾向にある。</a:t>
          </a:r>
        </a:p>
        <a:p>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小学校建設に伴う用地取得造成費や市道用地取得業務の債務負担行為により将来負担比率の分子は増加傾向にある。</a:t>
          </a:r>
        </a:p>
        <a:p>
          <a:r>
            <a:rPr kumimoji="1" lang="ja-JP" altLang="en-US" sz="1400">
              <a:latin typeface="ＭＳ ゴシック" pitchFamily="49" charset="-128"/>
              <a:ea typeface="ＭＳ ゴシック" pitchFamily="49" charset="-128"/>
            </a:rPr>
            <a:t>　充当可能基金への積立金や基準財政需要額算入見込額は近年増加傾向にあるが、今後、学校施設建設事業及び中心市街地における道路事業等に係る起債発行が予定されていることから、引き続き普通建設事業費の緊急性及び必要性を精査するとともに、基金残高の適正化を図り、将来の財政運営に支障を及ぼすことのないよう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25143950</v>
      </c>
      <c r="BO4" s="379"/>
      <c r="BP4" s="379"/>
      <c r="BQ4" s="379"/>
      <c r="BR4" s="379"/>
      <c r="BS4" s="379"/>
      <c r="BT4" s="379"/>
      <c r="BU4" s="380"/>
      <c r="BV4" s="378">
        <v>19402871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5.7</v>
      </c>
      <c r="CU4" s="554"/>
      <c r="CV4" s="554"/>
      <c r="CW4" s="554"/>
      <c r="CX4" s="554"/>
      <c r="CY4" s="554"/>
      <c r="CZ4" s="554"/>
      <c r="DA4" s="555"/>
      <c r="DB4" s="553">
        <v>2.7</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24352920</v>
      </c>
      <c r="BO5" s="384"/>
      <c r="BP5" s="384"/>
      <c r="BQ5" s="384"/>
      <c r="BR5" s="384"/>
      <c r="BS5" s="384"/>
      <c r="BT5" s="384"/>
      <c r="BU5" s="385"/>
      <c r="BV5" s="383">
        <v>18816564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88.7</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791030</v>
      </c>
      <c r="BO6" s="384"/>
      <c r="BP6" s="384"/>
      <c r="BQ6" s="384"/>
      <c r="BR6" s="384"/>
      <c r="BS6" s="384"/>
      <c r="BT6" s="384"/>
      <c r="BU6" s="385"/>
      <c r="BV6" s="383">
        <v>586307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95.3</v>
      </c>
      <c r="CU6" s="528"/>
      <c r="CV6" s="528"/>
      <c r="CW6" s="528"/>
      <c r="CX6" s="528"/>
      <c r="CY6" s="528"/>
      <c r="CZ6" s="528"/>
      <c r="DA6" s="529"/>
      <c r="DB6" s="527">
        <v>94.7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201920</v>
      </c>
      <c r="BO7" s="384"/>
      <c r="BP7" s="384"/>
      <c r="BQ7" s="384"/>
      <c r="BR7" s="384"/>
      <c r="BS7" s="384"/>
      <c r="BT7" s="384"/>
      <c r="BU7" s="385"/>
      <c r="BV7" s="383">
        <v>312223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10289041</v>
      </c>
      <c r="CU7" s="384"/>
      <c r="CV7" s="384"/>
      <c r="CW7" s="384"/>
      <c r="CX7" s="384"/>
      <c r="CY7" s="384"/>
      <c r="CZ7" s="384"/>
      <c r="DA7" s="385"/>
      <c r="DB7" s="383">
        <v>10147872</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589110</v>
      </c>
      <c r="BO8" s="384"/>
      <c r="BP8" s="384"/>
      <c r="BQ8" s="384"/>
      <c r="BR8" s="384"/>
      <c r="BS8" s="384"/>
      <c r="BT8" s="384"/>
      <c r="BU8" s="385"/>
      <c r="BV8" s="383">
        <v>274084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57261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315026</v>
      </c>
      <c r="BO9" s="384"/>
      <c r="BP9" s="384"/>
      <c r="BQ9" s="384"/>
      <c r="BR9" s="384"/>
      <c r="BS9" s="384"/>
      <c r="BT9" s="384"/>
      <c r="BU9" s="385"/>
      <c r="BV9" s="383">
        <v>-444240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12.5</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52516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3252</v>
      </c>
      <c r="BO10" s="384"/>
      <c r="BP10" s="384"/>
      <c r="BQ10" s="384"/>
      <c r="BR10" s="384"/>
      <c r="BS10" s="384"/>
      <c r="BT10" s="384"/>
      <c r="BU10" s="385"/>
      <c r="BV10" s="383">
        <v>4564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20</v>
      </c>
      <c r="BO11" s="384"/>
      <c r="BP11" s="384"/>
      <c r="BQ11" s="384"/>
      <c r="BR11" s="384"/>
      <c r="BS11" s="384"/>
      <c r="BT11" s="384"/>
      <c r="BU11" s="385"/>
      <c r="BV11" s="383">
        <v>1431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60770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60609</v>
      </c>
      <c r="S13" s="483"/>
      <c r="T13" s="483"/>
      <c r="U13" s="483"/>
      <c r="V13" s="484"/>
      <c r="W13" s="470" t="s">
        <v>124</v>
      </c>
      <c r="X13" s="396"/>
      <c r="Y13" s="396"/>
      <c r="Z13" s="396"/>
      <c r="AA13" s="396"/>
      <c r="AB13" s="397"/>
      <c r="AC13" s="359">
        <v>912</v>
      </c>
      <c r="AD13" s="360"/>
      <c r="AE13" s="360"/>
      <c r="AF13" s="360"/>
      <c r="AG13" s="361"/>
      <c r="AH13" s="359">
        <v>1072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318298</v>
      </c>
      <c r="BO13" s="384"/>
      <c r="BP13" s="384"/>
      <c r="BQ13" s="384"/>
      <c r="BR13" s="384"/>
      <c r="BS13" s="384"/>
      <c r="BT13" s="384"/>
      <c r="BU13" s="385"/>
      <c r="BV13" s="383">
        <v>-438245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59790</v>
      </c>
      <c r="S14" s="483"/>
      <c r="T14" s="483"/>
      <c r="U14" s="483"/>
      <c r="V14" s="484"/>
      <c r="W14" s="485"/>
      <c r="X14" s="399"/>
      <c r="Y14" s="399"/>
      <c r="Z14" s="399"/>
      <c r="AA14" s="399"/>
      <c r="AB14" s="400"/>
      <c r="AC14" s="475">
        <v>4.0999999999999996</v>
      </c>
      <c r="AD14" s="476"/>
      <c r="AE14" s="476"/>
      <c r="AF14" s="476"/>
      <c r="AG14" s="477"/>
      <c r="AH14" s="475">
        <v>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76.5</v>
      </c>
      <c r="CU14" s="454"/>
      <c r="CV14" s="454"/>
      <c r="CW14" s="454"/>
      <c r="CX14" s="454"/>
      <c r="CY14" s="454"/>
      <c r="CZ14" s="454"/>
      <c r="DA14" s="455"/>
      <c r="DB14" s="486">
        <v>81.400000000000006</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59634</v>
      </c>
      <c r="S15" s="483"/>
      <c r="T15" s="483"/>
      <c r="U15" s="483"/>
      <c r="V15" s="484"/>
      <c r="W15" s="470" t="s">
        <v>131</v>
      </c>
      <c r="X15" s="396"/>
      <c r="Y15" s="396"/>
      <c r="Z15" s="396"/>
      <c r="AA15" s="396"/>
      <c r="AB15" s="397"/>
      <c r="AC15" s="359">
        <v>3003</v>
      </c>
      <c r="AD15" s="360"/>
      <c r="AE15" s="360"/>
      <c r="AF15" s="360"/>
      <c r="AG15" s="361"/>
      <c r="AH15" s="359">
        <v>3377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4574279</v>
      </c>
      <c r="BO15" s="379"/>
      <c r="BP15" s="379"/>
      <c r="BQ15" s="379"/>
      <c r="BR15" s="379"/>
      <c r="BS15" s="379"/>
      <c r="BT15" s="379"/>
      <c r="BU15" s="380"/>
      <c r="BV15" s="378">
        <v>4382499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13.4</v>
      </c>
      <c r="AD16" s="476"/>
      <c r="AE16" s="476"/>
      <c r="AF16" s="476"/>
      <c r="AG16" s="477"/>
      <c r="AH16" s="475">
        <v>14.9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8187829</v>
      </c>
      <c r="BO16" s="384"/>
      <c r="BP16" s="384"/>
      <c r="BQ16" s="384"/>
      <c r="BR16" s="384"/>
      <c r="BS16" s="384"/>
      <c r="BT16" s="384"/>
      <c r="BU16" s="385"/>
      <c r="BV16" s="383">
        <v>8128093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18439</v>
      </c>
      <c r="AD17" s="360"/>
      <c r="AE17" s="360"/>
      <c r="AF17" s="360"/>
      <c r="AG17" s="361"/>
      <c r="AH17" s="359">
        <v>17892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5946051</v>
      </c>
      <c r="BO17" s="384"/>
      <c r="BP17" s="384"/>
      <c r="BQ17" s="384"/>
      <c r="BR17" s="384"/>
      <c r="BS17" s="384"/>
      <c r="BT17" s="384"/>
      <c r="BU17" s="385"/>
      <c r="BV17" s="383">
        <v>5669474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19.45</v>
      </c>
      <c r="M18" s="446"/>
      <c r="N18" s="446"/>
      <c r="O18" s="446"/>
      <c r="P18" s="446"/>
      <c r="Q18" s="446"/>
      <c r="R18" s="447"/>
      <c r="S18" s="447"/>
      <c r="T18" s="447"/>
      <c r="U18" s="447"/>
      <c r="V18" s="448"/>
      <c r="W18" s="462"/>
      <c r="X18" s="463"/>
      <c r="Y18" s="463"/>
      <c r="Z18" s="463"/>
      <c r="AA18" s="463"/>
      <c r="AB18" s="471"/>
      <c r="AC18" s="347">
        <v>82.5</v>
      </c>
      <c r="AD18" s="348"/>
      <c r="AE18" s="348"/>
      <c r="AF18" s="348"/>
      <c r="AG18" s="449"/>
      <c r="AH18" s="347">
        <v>79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9314899</v>
      </c>
      <c r="BO18" s="384"/>
      <c r="BP18" s="384"/>
      <c r="BQ18" s="384"/>
      <c r="BR18" s="384"/>
      <c r="BS18" s="384"/>
      <c r="BT18" s="384"/>
      <c r="BU18" s="385"/>
      <c r="BV18" s="383">
        <v>9175880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2944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12201495</v>
      </c>
      <c r="BO19" s="384"/>
      <c r="BP19" s="384"/>
      <c r="BQ19" s="384"/>
      <c r="BR19" s="384"/>
      <c r="BS19" s="384"/>
      <c r="BT19" s="384"/>
      <c r="BU19" s="385"/>
      <c r="BV19" s="383">
        <v>11393163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19332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20711782</v>
      </c>
      <c r="BO23" s="384"/>
      <c r="BP23" s="384"/>
      <c r="BQ23" s="384"/>
      <c r="BR23" s="384"/>
      <c r="BS23" s="384"/>
      <c r="BT23" s="384"/>
      <c r="BU23" s="385"/>
      <c r="BV23" s="383">
        <v>18172525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7890</v>
      </c>
      <c r="R24" s="360"/>
      <c r="S24" s="360"/>
      <c r="T24" s="360"/>
      <c r="U24" s="360"/>
      <c r="V24" s="361"/>
      <c r="W24" s="425"/>
      <c r="X24" s="416"/>
      <c r="Y24" s="417"/>
      <c r="Z24" s="356" t="s">
        <v>154</v>
      </c>
      <c r="AA24" s="357"/>
      <c r="AB24" s="357"/>
      <c r="AC24" s="357"/>
      <c r="AD24" s="357"/>
      <c r="AE24" s="357"/>
      <c r="AF24" s="357"/>
      <c r="AG24" s="358"/>
      <c r="AH24" s="359">
        <v>324</v>
      </c>
      <c r="AI24" s="360"/>
      <c r="AJ24" s="360"/>
      <c r="AK24" s="360"/>
      <c r="AL24" s="361"/>
      <c r="AM24" s="359">
        <v>901692</v>
      </c>
      <c r="AN24" s="360"/>
      <c r="AO24" s="360"/>
      <c r="AP24" s="360"/>
      <c r="AQ24" s="360"/>
      <c r="AR24" s="361"/>
      <c r="AS24" s="359">
        <v>2783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17925230</v>
      </c>
      <c r="BO24" s="384"/>
      <c r="BP24" s="384"/>
      <c r="BQ24" s="384"/>
      <c r="BR24" s="384"/>
      <c r="BS24" s="384"/>
      <c r="BT24" s="384"/>
      <c r="BU24" s="385"/>
      <c r="BV24" s="383">
        <v>15260501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6500</v>
      </c>
      <c r="R25" s="360"/>
      <c r="S25" s="360"/>
      <c r="T25" s="360"/>
      <c r="U25" s="360"/>
      <c r="V25" s="361"/>
      <c r="W25" s="425"/>
      <c r="X25" s="416"/>
      <c r="Y25" s="417"/>
      <c r="Z25" s="356" t="s">
        <v>157</v>
      </c>
      <c r="AA25" s="357"/>
      <c r="AB25" s="357"/>
      <c r="AC25" s="357"/>
      <c r="AD25" s="357"/>
      <c r="AE25" s="357"/>
      <c r="AF25" s="357"/>
      <c r="AG25" s="358"/>
      <c r="AH25" s="359">
        <v>53</v>
      </c>
      <c r="AI25" s="360"/>
      <c r="AJ25" s="360"/>
      <c r="AK25" s="360"/>
      <c r="AL25" s="361"/>
      <c r="AM25" s="359">
        <v>144001</v>
      </c>
      <c r="AN25" s="360"/>
      <c r="AO25" s="360"/>
      <c r="AP25" s="360"/>
      <c r="AQ25" s="360"/>
      <c r="AR25" s="361"/>
      <c r="AS25" s="359">
        <v>2717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3692173</v>
      </c>
      <c r="BO25" s="379"/>
      <c r="BP25" s="379"/>
      <c r="BQ25" s="379"/>
      <c r="BR25" s="379"/>
      <c r="BS25" s="379"/>
      <c r="BT25" s="379"/>
      <c r="BU25" s="380"/>
      <c r="BV25" s="378">
        <v>1348881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5950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3740</v>
      </c>
      <c r="R27" s="360"/>
      <c r="S27" s="360"/>
      <c r="T27" s="360"/>
      <c r="U27" s="360"/>
      <c r="V27" s="361"/>
      <c r="W27" s="425"/>
      <c r="X27" s="416"/>
      <c r="Y27" s="417"/>
      <c r="Z27" s="356" t="s">
        <v>163</v>
      </c>
      <c r="AA27" s="357"/>
      <c r="AB27" s="357"/>
      <c r="AC27" s="357"/>
      <c r="AD27" s="357"/>
      <c r="AE27" s="357"/>
      <c r="AF27" s="357"/>
      <c r="AG27" s="358"/>
      <c r="AH27" s="359">
        <v>24</v>
      </c>
      <c r="AI27" s="360"/>
      <c r="AJ27" s="360"/>
      <c r="AK27" s="360"/>
      <c r="AL27" s="361"/>
      <c r="AM27" s="359">
        <v>73150</v>
      </c>
      <c r="AN27" s="360"/>
      <c r="AO27" s="360"/>
      <c r="AP27" s="360"/>
      <c r="AQ27" s="360"/>
      <c r="AR27" s="361"/>
      <c r="AS27" s="359">
        <v>3048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6334</v>
      </c>
      <c r="BO27" s="387"/>
      <c r="BP27" s="387"/>
      <c r="BQ27" s="387"/>
      <c r="BR27" s="387"/>
      <c r="BS27" s="387"/>
      <c r="BT27" s="387"/>
      <c r="BU27" s="388"/>
      <c r="BV27" s="386">
        <v>6323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3340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1626458</v>
      </c>
      <c r="BO28" s="379"/>
      <c r="BP28" s="379"/>
      <c r="BQ28" s="379"/>
      <c r="BR28" s="379"/>
      <c r="BS28" s="379"/>
      <c r="BT28" s="379"/>
      <c r="BU28" s="380"/>
      <c r="BV28" s="378">
        <v>1483206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22</v>
      </c>
      <c r="M29" s="360"/>
      <c r="N29" s="360"/>
      <c r="O29" s="360"/>
      <c r="P29" s="361"/>
      <c r="Q29" s="359">
        <v>3050</v>
      </c>
      <c r="R29" s="360"/>
      <c r="S29" s="360"/>
      <c r="T29" s="360"/>
      <c r="U29" s="360"/>
      <c r="V29" s="361"/>
      <c r="W29" s="425"/>
      <c r="X29" s="416"/>
      <c r="Y29" s="417"/>
      <c r="Z29" s="356" t="s">
        <v>170</v>
      </c>
      <c r="AA29" s="357"/>
      <c r="AB29" s="357"/>
      <c r="AC29" s="357"/>
      <c r="AD29" s="357"/>
      <c r="AE29" s="357"/>
      <c r="AF29" s="357"/>
      <c r="AG29" s="358"/>
      <c r="AH29" s="359">
        <v>348</v>
      </c>
      <c r="AI29" s="360"/>
      <c r="AJ29" s="360"/>
      <c r="AK29" s="360"/>
      <c r="AL29" s="361"/>
      <c r="AM29" s="359">
        <v>974842</v>
      </c>
      <c r="AN29" s="360"/>
      <c r="AO29" s="360"/>
      <c r="AP29" s="360"/>
      <c r="AQ29" s="360"/>
      <c r="AR29" s="361"/>
      <c r="AS29" s="359">
        <v>2801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490107</v>
      </c>
      <c r="BO29" s="384"/>
      <c r="BP29" s="384"/>
      <c r="BQ29" s="384"/>
      <c r="BR29" s="384"/>
      <c r="BS29" s="384"/>
      <c r="BT29" s="384"/>
      <c r="BU29" s="385"/>
      <c r="BV29" s="383">
        <v>479279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1573040</v>
      </c>
      <c r="BO30" s="387"/>
      <c r="BP30" s="387"/>
      <c r="BQ30" s="387"/>
      <c r="BR30" s="387"/>
      <c r="BS30" s="387"/>
      <c r="BT30" s="387"/>
      <c r="BU30" s="388"/>
      <c r="BV30" s="386">
        <v>1590612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沖縄県市町村総合事務組合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育英会特別会計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南部広域行政組合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南部広域市町村圏事務組合（一般会計）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南部広域市町村圏事務組合（ふるさと市町村圏基金特別会計）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南部広域市町村圏事務組合（いなんせ斎苑特別会計）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糸満市・豊見城市清掃施設組合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沖縄県介護保険広域連合(一般会計）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沖縄県介護保険広域連合(特別会計）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沖縄県後期高齢者医療広域連合（一般会計）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沖縄県後期高齢者医療広域連合（特別会計）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5465332</v>
      </c>
      <c r="S5" s="637"/>
      <c r="T5" s="637"/>
      <c r="U5" s="637"/>
      <c r="V5" s="637"/>
      <c r="W5" s="637"/>
      <c r="X5" s="637"/>
      <c r="Y5" s="684"/>
      <c r="Z5" s="697">
        <v>21.7</v>
      </c>
      <c r="AA5" s="697"/>
      <c r="AB5" s="697"/>
      <c r="AC5" s="697"/>
      <c r="AD5" s="698">
        <v>5465332</v>
      </c>
      <c r="AE5" s="698"/>
      <c r="AF5" s="698"/>
      <c r="AG5" s="698"/>
      <c r="AH5" s="698"/>
      <c r="AI5" s="698"/>
      <c r="AJ5" s="698"/>
      <c r="AK5" s="698"/>
      <c r="AL5" s="685">
        <v>55.9</v>
      </c>
      <c r="AM5" s="654"/>
      <c r="AN5" s="654"/>
      <c r="AO5" s="686"/>
      <c r="AP5" s="673" t="s">
        <v>208</v>
      </c>
      <c r="AQ5" s="674"/>
      <c r="AR5" s="674"/>
      <c r="AS5" s="674"/>
      <c r="AT5" s="674"/>
      <c r="AU5" s="674"/>
      <c r="AV5" s="674"/>
      <c r="AW5" s="674"/>
      <c r="AX5" s="674"/>
      <c r="AY5" s="674"/>
      <c r="AZ5" s="674"/>
      <c r="BA5" s="674"/>
      <c r="BB5" s="674"/>
      <c r="BC5" s="674"/>
      <c r="BD5" s="674"/>
      <c r="BE5" s="674"/>
      <c r="BF5" s="675"/>
      <c r="BG5" s="586">
        <v>5444247</v>
      </c>
      <c r="BH5" s="587"/>
      <c r="BI5" s="587"/>
      <c r="BJ5" s="587"/>
      <c r="BK5" s="587"/>
      <c r="BL5" s="587"/>
      <c r="BM5" s="587"/>
      <c r="BN5" s="588"/>
      <c r="BO5" s="639">
        <v>99.6</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109017</v>
      </c>
      <c r="S6" s="587"/>
      <c r="T6" s="587"/>
      <c r="U6" s="587"/>
      <c r="V6" s="587"/>
      <c r="W6" s="587"/>
      <c r="X6" s="587"/>
      <c r="Y6" s="588"/>
      <c r="Z6" s="639">
        <v>0.4</v>
      </c>
      <c r="AA6" s="639"/>
      <c r="AB6" s="639"/>
      <c r="AC6" s="639"/>
      <c r="AD6" s="640">
        <v>109017</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5444247</v>
      </c>
      <c r="BH6" s="587"/>
      <c r="BI6" s="587"/>
      <c r="BJ6" s="587"/>
      <c r="BK6" s="587"/>
      <c r="BL6" s="587"/>
      <c r="BM6" s="587"/>
      <c r="BN6" s="588"/>
      <c r="BO6" s="639">
        <v>99.6</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215536</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215536</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12652</v>
      </c>
      <c r="S7" s="587"/>
      <c r="T7" s="587"/>
      <c r="U7" s="587"/>
      <c r="V7" s="587"/>
      <c r="W7" s="587"/>
      <c r="X7" s="587"/>
      <c r="Y7" s="588"/>
      <c r="Z7" s="639">
        <v>0.1</v>
      </c>
      <c r="AA7" s="639"/>
      <c r="AB7" s="639"/>
      <c r="AC7" s="639"/>
      <c r="AD7" s="640">
        <v>12652</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2458163</v>
      </c>
      <c r="BH7" s="587"/>
      <c r="BI7" s="587"/>
      <c r="BJ7" s="587"/>
      <c r="BK7" s="587"/>
      <c r="BL7" s="587"/>
      <c r="BM7" s="587"/>
      <c r="BN7" s="588"/>
      <c r="BO7" s="639">
        <v>45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2174078</v>
      </c>
      <c r="CS7" s="587"/>
      <c r="CT7" s="587"/>
      <c r="CU7" s="587"/>
      <c r="CV7" s="587"/>
      <c r="CW7" s="587"/>
      <c r="CX7" s="587"/>
      <c r="CY7" s="588"/>
      <c r="CZ7" s="639">
        <v>8.9</v>
      </c>
      <c r="DA7" s="639"/>
      <c r="DB7" s="639"/>
      <c r="DC7" s="639"/>
      <c r="DD7" s="592">
        <v>441337</v>
      </c>
      <c r="DE7" s="587"/>
      <c r="DF7" s="587"/>
      <c r="DG7" s="587"/>
      <c r="DH7" s="587"/>
      <c r="DI7" s="587"/>
      <c r="DJ7" s="587"/>
      <c r="DK7" s="587"/>
      <c r="DL7" s="587"/>
      <c r="DM7" s="587"/>
      <c r="DN7" s="587"/>
      <c r="DO7" s="587"/>
      <c r="DP7" s="588"/>
      <c r="DQ7" s="592">
        <v>1450788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9073</v>
      </c>
      <c r="S8" s="587"/>
      <c r="T8" s="587"/>
      <c r="U8" s="587"/>
      <c r="V8" s="587"/>
      <c r="W8" s="587"/>
      <c r="X8" s="587"/>
      <c r="Y8" s="588"/>
      <c r="Z8" s="639">
        <v>0</v>
      </c>
      <c r="AA8" s="639"/>
      <c r="AB8" s="639"/>
      <c r="AC8" s="639"/>
      <c r="AD8" s="640">
        <v>9073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59516</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8957742</v>
      </c>
      <c r="CS8" s="587"/>
      <c r="CT8" s="587"/>
      <c r="CU8" s="587"/>
      <c r="CV8" s="587"/>
      <c r="CW8" s="587"/>
      <c r="CX8" s="587"/>
      <c r="CY8" s="588"/>
      <c r="CZ8" s="639">
        <v>36.799999999999997</v>
      </c>
      <c r="DA8" s="639"/>
      <c r="DB8" s="639"/>
      <c r="DC8" s="639"/>
      <c r="DD8" s="592">
        <v>426222</v>
      </c>
      <c r="DE8" s="587"/>
      <c r="DF8" s="587"/>
      <c r="DG8" s="587"/>
      <c r="DH8" s="587"/>
      <c r="DI8" s="587"/>
      <c r="DJ8" s="587"/>
      <c r="DK8" s="587"/>
      <c r="DL8" s="587"/>
      <c r="DM8" s="587"/>
      <c r="DN8" s="587"/>
      <c r="DO8" s="587"/>
      <c r="DP8" s="588"/>
      <c r="DQ8" s="592">
        <v>3550729</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14944</v>
      </c>
      <c r="S9" s="587"/>
      <c r="T9" s="587"/>
      <c r="U9" s="587"/>
      <c r="V9" s="587"/>
      <c r="W9" s="587"/>
      <c r="X9" s="587"/>
      <c r="Y9" s="588"/>
      <c r="Z9" s="639">
        <v>0.1</v>
      </c>
      <c r="AA9" s="639"/>
      <c r="AB9" s="639"/>
      <c r="AC9" s="639"/>
      <c r="AD9" s="640">
        <v>14944</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2052768</v>
      </c>
      <c r="BH9" s="587"/>
      <c r="BI9" s="587"/>
      <c r="BJ9" s="587"/>
      <c r="BK9" s="587"/>
      <c r="BL9" s="587"/>
      <c r="BM9" s="587"/>
      <c r="BN9" s="588"/>
      <c r="BO9" s="639">
        <v>37.6</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1130171</v>
      </c>
      <c r="CS9" s="587"/>
      <c r="CT9" s="587"/>
      <c r="CU9" s="587"/>
      <c r="CV9" s="587"/>
      <c r="CW9" s="587"/>
      <c r="CX9" s="587"/>
      <c r="CY9" s="588"/>
      <c r="CZ9" s="639">
        <v>4.5999999999999996</v>
      </c>
      <c r="DA9" s="639"/>
      <c r="DB9" s="639"/>
      <c r="DC9" s="639"/>
      <c r="DD9" s="592">
        <v>1064</v>
      </c>
      <c r="DE9" s="587"/>
      <c r="DF9" s="587"/>
      <c r="DG9" s="587"/>
      <c r="DH9" s="587"/>
      <c r="DI9" s="587"/>
      <c r="DJ9" s="587"/>
      <c r="DK9" s="587"/>
      <c r="DL9" s="587"/>
      <c r="DM9" s="587"/>
      <c r="DN9" s="587"/>
      <c r="DO9" s="587"/>
      <c r="DP9" s="588"/>
      <c r="DQ9" s="592">
        <v>988520</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385155</v>
      </c>
      <c r="S10" s="587"/>
      <c r="T10" s="587"/>
      <c r="U10" s="587"/>
      <c r="V10" s="587"/>
      <c r="W10" s="587"/>
      <c r="X10" s="587"/>
      <c r="Y10" s="588"/>
      <c r="Z10" s="639">
        <v>1.5</v>
      </c>
      <c r="AA10" s="639"/>
      <c r="AB10" s="639"/>
      <c r="AC10" s="639"/>
      <c r="AD10" s="640">
        <v>385155</v>
      </c>
      <c r="AE10" s="640"/>
      <c r="AF10" s="640"/>
      <c r="AG10" s="640"/>
      <c r="AH10" s="640"/>
      <c r="AI10" s="640"/>
      <c r="AJ10" s="640"/>
      <c r="AK10" s="640"/>
      <c r="AL10" s="609">
        <v>3.9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125940</v>
      </c>
      <c r="BH10" s="587"/>
      <c r="BI10" s="587"/>
      <c r="BJ10" s="587"/>
      <c r="BK10" s="587"/>
      <c r="BL10" s="587"/>
      <c r="BM10" s="587"/>
      <c r="BN10" s="588"/>
      <c r="BO10" s="639">
        <v>2.2999999999999998</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34186</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9148</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3286</v>
      </c>
      <c r="S11" s="587"/>
      <c r="T11" s="587"/>
      <c r="U11" s="587"/>
      <c r="V11" s="587"/>
      <c r="W11" s="587"/>
      <c r="X11" s="587"/>
      <c r="Y11" s="588"/>
      <c r="Z11" s="639">
        <v>0</v>
      </c>
      <c r="AA11" s="639"/>
      <c r="AB11" s="639"/>
      <c r="AC11" s="639"/>
      <c r="AD11" s="640">
        <v>3286</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219939</v>
      </c>
      <c r="BH11" s="587"/>
      <c r="BI11" s="587"/>
      <c r="BJ11" s="587"/>
      <c r="BK11" s="587"/>
      <c r="BL11" s="587"/>
      <c r="BM11" s="587"/>
      <c r="BN11" s="588"/>
      <c r="BO11" s="639">
        <v>4</v>
      </c>
      <c r="BP11" s="639"/>
      <c r="BQ11" s="639"/>
      <c r="BR11" s="639"/>
      <c r="BS11" s="592" t="s">
        <v>113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408616</v>
      </c>
      <c r="CS11" s="587"/>
      <c r="CT11" s="587"/>
      <c r="CU11" s="587"/>
      <c r="CV11" s="587"/>
      <c r="CW11" s="587"/>
      <c r="CX11" s="587"/>
      <c r="CY11" s="588"/>
      <c r="CZ11" s="639">
        <v>1.7</v>
      </c>
      <c r="DA11" s="639"/>
      <c r="DB11" s="639"/>
      <c r="DC11" s="639"/>
      <c r="DD11" s="592">
        <v>247767</v>
      </c>
      <c r="DE11" s="587"/>
      <c r="DF11" s="587"/>
      <c r="DG11" s="587"/>
      <c r="DH11" s="587"/>
      <c r="DI11" s="587"/>
      <c r="DJ11" s="587"/>
      <c r="DK11" s="587"/>
      <c r="DL11" s="587"/>
      <c r="DM11" s="587"/>
      <c r="DN11" s="587"/>
      <c r="DO11" s="587"/>
      <c r="DP11" s="588"/>
      <c r="DQ11" s="592">
        <v>142617</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2518710</v>
      </c>
      <c r="BH12" s="587"/>
      <c r="BI12" s="587"/>
      <c r="BJ12" s="587"/>
      <c r="BK12" s="587"/>
      <c r="BL12" s="587"/>
      <c r="BM12" s="587"/>
      <c r="BN12" s="588"/>
      <c r="BO12" s="639">
        <v>46.1</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253742</v>
      </c>
      <c r="CS12" s="587"/>
      <c r="CT12" s="587"/>
      <c r="CU12" s="587"/>
      <c r="CV12" s="587"/>
      <c r="CW12" s="587"/>
      <c r="CX12" s="587"/>
      <c r="CY12" s="588"/>
      <c r="CZ12" s="639">
        <v>1</v>
      </c>
      <c r="DA12" s="639"/>
      <c r="DB12" s="639"/>
      <c r="DC12" s="639"/>
      <c r="DD12" s="592">
        <v>97621</v>
      </c>
      <c r="DE12" s="587"/>
      <c r="DF12" s="587"/>
      <c r="DG12" s="587"/>
      <c r="DH12" s="587"/>
      <c r="DI12" s="587"/>
      <c r="DJ12" s="587"/>
      <c r="DK12" s="587"/>
      <c r="DL12" s="587"/>
      <c r="DM12" s="587"/>
      <c r="DN12" s="587"/>
      <c r="DO12" s="587"/>
      <c r="DP12" s="588"/>
      <c r="DQ12" s="592">
        <v>99119</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23036</v>
      </c>
      <c r="S13" s="587"/>
      <c r="T13" s="587"/>
      <c r="U13" s="587"/>
      <c r="V13" s="587"/>
      <c r="W13" s="587"/>
      <c r="X13" s="587"/>
      <c r="Y13" s="588"/>
      <c r="Z13" s="639">
        <v>0.1</v>
      </c>
      <c r="AA13" s="639"/>
      <c r="AB13" s="639"/>
      <c r="AC13" s="639"/>
      <c r="AD13" s="640">
        <v>23036</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2442595</v>
      </c>
      <c r="BH13" s="587"/>
      <c r="BI13" s="587"/>
      <c r="BJ13" s="587"/>
      <c r="BK13" s="587"/>
      <c r="BL13" s="587"/>
      <c r="BM13" s="587"/>
      <c r="BN13" s="588"/>
      <c r="BO13" s="639">
        <v>44.7</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2700707</v>
      </c>
      <c r="CS13" s="587"/>
      <c r="CT13" s="587"/>
      <c r="CU13" s="587"/>
      <c r="CV13" s="587"/>
      <c r="CW13" s="587"/>
      <c r="CX13" s="587"/>
      <c r="CY13" s="588"/>
      <c r="CZ13" s="639">
        <v>11.1</v>
      </c>
      <c r="DA13" s="639"/>
      <c r="DB13" s="639"/>
      <c r="DC13" s="639"/>
      <c r="DD13" s="592">
        <v>1913997</v>
      </c>
      <c r="DE13" s="587"/>
      <c r="DF13" s="587"/>
      <c r="DG13" s="587"/>
      <c r="DH13" s="587"/>
      <c r="DI13" s="587"/>
      <c r="DJ13" s="587"/>
      <c r="DK13" s="587"/>
      <c r="DL13" s="587"/>
      <c r="DM13" s="587"/>
      <c r="DN13" s="587"/>
      <c r="DO13" s="587"/>
      <c r="DP13" s="588"/>
      <c r="DQ13" s="592">
        <v>877661</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165644</v>
      </c>
      <c r="BH14" s="587"/>
      <c r="BI14" s="587"/>
      <c r="BJ14" s="587"/>
      <c r="BK14" s="587"/>
      <c r="BL14" s="587"/>
      <c r="BM14" s="587"/>
      <c r="BN14" s="588"/>
      <c r="BO14" s="639">
        <v>3</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455279</v>
      </c>
      <c r="CS14" s="587"/>
      <c r="CT14" s="587"/>
      <c r="CU14" s="587"/>
      <c r="CV14" s="587"/>
      <c r="CW14" s="587"/>
      <c r="CX14" s="587"/>
      <c r="CY14" s="588"/>
      <c r="CZ14" s="639">
        <v>1.9</v>
      </c>
      <c r="DA14" s="639"/>
      <c r="DB14" s="639"/>
      <c r="DC14" s="639"/>
      <c r="DD14" s="592">
        <v>50853</v>
      </c>
      <c r="DE14" s="587"/>
      <c r="DF14" s="587"/>
      <c r="DG14" s="587"/>
      <c r="DH14" s="587"/>
      <c r="DI14" s="587"/>
      <c r="DJ14" s="587"/>
      <c r="DK14" s="587"/>
      <c r="DL14" s="587"/>
      <c r="DM14" s="587"/>
      <c r="DN14" s="587"/>
      <c r="DO14" s="587"/>
      <c r="DP14" s="588"/>
      <c r="DQ14" s="592">
        <v>408643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30297</v>
      </c>
      <c r="S15" s="587"/>
      <c r="T15" s="587"/>
      <c r="U15" s="587"/>
      <c r="V15" s="587"/>
      <c r="W15" s="587"/>
      <c r="X15" s="587"/>
      <c r="Y15" s="588"/>
      <c r="Z15" s="639">
        <v>0.1</v>
      </c>
      <c r="AA15" s="639"/>
      <c r="AB15" s="639"/>
      <c r="AC15" s="639"/>
      <c r="AD15" s="640">
        <v>30297</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301730</v>
      </c>
      <c r="BH15" s="587"/>
      <c r="BI15" s="587"/>
      <c r="BJ15" s="587"/>
      <c r="BK15" s="587"/>
      <c r="BL15" s="587"/>
      <c r="BM15" s="587"/>
      <c r="BN15" s="588"/>
      <c r="BO15" s="639">
        <v>5.5</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6326116</v>
      </c>
      <c r="CS15" s="587"/>
      <c r="CT15" s="587"/>
      <c r="CU15" s="587"/>
      <c r="CV15" s="587"/>
      <c r="CW15" s="587"/>
      <c r="CX15" s="587"/>
      <c r="CY15" s="588"/>
      <c r="CZ15" s="639">
        <v>26</v>
      </c>
      <c r="DA15" s="639"/>
      <c r="DB15" s="639"/>
      <c r="DC15" s="639"/>
      <c r="DD15" s="592">
        <v>4902121</v>
      </c>
      <c r="DE15" s="587"/>
      <c r="DF15" s="587"/>
      <c r="DG15" s="587"/>
      <c r="DH15" s="587"/>
      <c r="DI15" s="587"/>
      <c r="DJ15" s="587"/>
      <c r="DK15" s="587"/>
      <c r="DL15" s="587"/>
      <c r="DM15" s="587"/>
      <c r="DN15" s="587"/>
      <c r="DO15" s="587"/>
      <c r="DP15" s="588"/>
      <c r="DQ15" s="592">
        <v>2145969</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3901169</v>
      </c>
      <c r="S16" s="587"/>
      <c r="T16" s="587"/>
      <c r="U16" s="587"/>
      <c r="V16" s="587"/>
      <c r="W16" s="587"/>
      <c r="X16" s="587"/>
      <c r="Y16" s="588"/>
      <c r="Z16" s="639">
        <v>15.5</v>
      </c>
      <c r="AA16" s="639"/>
      <c r="AB16" s="639"/>
      <c r="AC16" s="639"/>
      <c r="AD16" s="640">
        <v>3613550</v>
      </c>
      <c r="AE16" s="640"/>
      <c r="AF16" s="640"/>
      <c r="AG16" s="640"/>
      <c r="AH16" s="640"/>
      <c r="AI16" s="640"/>
      <c r="AJ16" s="640"/>
      <c r="AK16" s="640"/>
      <c r="AL16" s="609">
        <v>37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3613550</v>
      </c>
      <c r="S17" s="587"/>
      <c r="T17" s="587"/>
      <c r="U17" s="587"/>
      <c r="V17" s="587"/>
      <c r="W17" s="587"/>
      <c r="X17" s="587"/>
      <c r="Y17" s="588"/>
      <c r="Z17" s="639">
        <v>14.4</v>
      </c>
      <c r="AA17" s="639"/>
      <c r="AB17" s="639"/>
      <c r="AC17" s="639"/>
      <c r="AD17" s="640">
        <v>3613550</v>
      </c>
      <c r="AE17" s="640"/>
      <c r="AF17" s="640"/>
      <c r="AG17" s="640"/>
      <c r="AH17" s="640"/>
      <c r="AI17" s="640"/>
      <c r="AJ17" s="640"/>
      <c r="AK17" s="640"/>
      <c r="AL17" s="609">
        <v>37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1696747</v>
      </c>
      <c r="CS17" s="587"/>
      <c r="CT17" s="587"/>
      <c r="CU17" s="587"/>
      <c r="CV17" s="587"/>
      <c r="CW17" s="587"/>
      <c r="CX17" s="587"/>
      <c r="CY17" s="588"/>
      <c r="CZ17" s="639">
        <v>7</v>
      </c>
      <c r="DA17" s="639"/>
      <c r="DB17" s="639"/>
      <c r="DC17" s="639"/>
      <c r="DD17" s="592" t="s">
        <v>113</v>
      </c>
      <c r="DE17" s="587"/>
      <c r="DF17" s="587"/>
      <c r="DG17" s="587"/>
      <c r="DH17" s="587"/>
      <c r="DI17" s="587"/>
      <c r="DJ17" s="587"/>
      <c r="DK17" s="587"/>
      <c r="DL17" s="587"/>
      <c r="DM17" s="587"/>
      <c r="DN17" s="587"/>
      <c r="DO17" s="587"/>
      <c r="DP17" s="588"/>
      <c r="DQ17" s="592">
        <v>1522647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287619</v>
      </c>
      <c r="S18" s="587"/>
      <c r="T18" s="587"/>
      <c r="U18" s="587"/>
      <c r="V18" s="587"/>
      <c r="W18" s="587"/>
      <c r="X18" s="587"/>
      <c r="Y18" s="588"/>
      <c r="Z18" s="639">
        <v>1.1000000000000001</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21085</v>
      </c>
      <c r="BH19" s="587"/>
      <c r="BI19" s="587"/>
      <c r="BJ19" s="587"/>
      <c r="BK19" s="587"/>
      <c r="BL19" s="587"/>
      <c r="BM19" s="587"/>
      <c r="BN19" s="588"/>
      <c r="BO19" s="639">
        <v>0.4</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9953961</v>
      </c>
      <c r="S20" s="587"/>
      <c r="T20" s="587"/>
      <c r="U20" s="587"/>
      <c r="V20" s="587"/>
      <c r="W20" s="587"/>
      <c r="X20" s="587"/>
      <c r="Y20" s="588"/>
      <c r="Z20" s="639">
        <v>39.6</v>
      </c>
      <c r="AA20" s="639"/>
      <c r="AB20" s="639"/>
      <c r="AC20" s="639"/>
      <c r="AD20" s="640">
        <v>9666342</v>
      </c>
      <c r="AE20" s="640"/>
      <c r="AF20" s="640"/>
      <c r="AG20" s="640"/>
      <c r="AH20" s="640"/>
      <c r="AI20" s="640"/>
      <c r="AJ20" s="640"/>
      <c r="AK20" s="640"/>
      <c r="AL20" s="609">
        <v>98.9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21085</v>
      </c>
      <c r="BH20" s="587"/>
      <c r="BI20" s="587"/>
      <c r="BJ20" s="587"/>
      <c r="BK20" s="587"/>
      <c r="BL20" s="587"/>
      <c r="BM20" s="587"/>
      <c r="BN20" s="588"/>
      <c r="BO20" s="639">
        <v>0.4</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24352920</v>
      </c>
      <c r="CS20" s="587"/>
      <c r="CT20" s="587"/>
      <c r="CU20" s="587"/>
      <c r="CV20" s="587"/>
      <c r="CW20" s="587"/>
      <c r="CX20" s="587"/>
      <c r="CY20" s="588"/>
      <c r="CZ20" s="639">
        <v>100</v>
      </c>
      <c r="DA20" s="639"/>
      <c r="DB20" s="639"/>
      <c r="DC20" s="639"/>
      <c r="DD20" s="592">
        <v>8080982</v>
      </c>
      <c r="DE20" s="587"/>
      <c r="DF20" s="587"/>
      <c r="DG20" s="587"/>
      <c r="DH20" s="587"/>
      <c r="DI20" s="587"/>
      <c r="DJ20" s="587"/>
      <c r="DK20" s="587"/>
      <c r="DL20" s="587"/>
      <c r="DM20" s="587"/>
      <c r="DN20" s="587"/>
      <c r="DO20" s="587"/>
      <c r="DP20" s="588"/>
      <c r="DQ20" s="592">
        <v>11411377</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7945</v>
      </c>
      <c r="S21" s="587"/>
      <c r="T21" s="587"/>
      <c r="U21" s="587"/>
      <c r="V21" s="587"/>
      <c r="W21" s="587"/>
      <c r="X21" s="587"/>
      <c r="Y21" s="588"/>
      <c r="Z21" s="639">
        <v>0</v>
      </c>
      <c r="AA21" s="639"/>
      <c r="AB21" s="639"/>
      <c r="AC21" s="639"/>
      <c r="AD21" s="640">
        <v>7945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21085</v>
      </c>
      <c r="BH21" s="587"/>
      <c r="BI21" s="587"/>
      <c r="BJ21" s="587"/>
      <c r="BK21" s="587"/>
      <c r="BL21" s="587"/>
      <c r="BM21" s="587"/>
      <c r="BN21" s="588"/>
      <c r="BO21" s="639">
        <v>0.4</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421989</v>
      </c>
      <c r="S22" s="587"/>
      <c r="T22" s="587"/>
      <c r="U22" s="587"/>
      <c r="V22" s="587"/>
      <c r="W22" s="587"/>
      <c r="X22" s="587"/>
      <c r="Y22" s="588"/>
      <c r="Z22" s="639">
        <v>1.7</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350566</v>
      </c>
      <c r="S23" s="587"/>
      <c r="T23" s="587"/>
      <c r="U23" s="587"/>
      <c r="V23" s="587"/>
      <c r="W23" s="587"/>
      <c r="X23" s="587"/>
      <c r="Y23" s="588"/>
      <c r="Z23" s="639">
        <v>1.4</v>
      </c>
      <c r="AA23" s="639"/>
      <c r="AB23" s="639"/>
      <c r="AC23" s="639"/>
      <c r="AD23" s="640">
        <v>592</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104644</v>
      </c>
      <c r="S24" s="587"/>
      <c r="T24" s="587"/>
      <c r="U24" s="587"/>
      <c r="V24" s="587"/>
      <c r="W24" s="587"/>
      <c r="X24" s="587"/>
      <c r="Y24" s="588"/>
      <c r="Z24" s="639">
        <v>0.4</v>
      </c>
      <c r="AA24" s="639"/>
      <c r="AB24" s="639"/>
      <c r="AC24" s="639"/>
      <c r="AD24" s="640">
        <v>34</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10561505</v>
      </c>
      <c r="CS24" s="637"/>
      <c r="CT24" s="637"/>
      <c r="CU24" s="637"/>
      <c r="CV24" s="637"/>
      <c r="CW24" s="637"/>
      <c r="CX24" s="637"/>
      <c r="CY24" s="684"/>
      <c r="CZ24" s="688">
        <v>43.4</v>
      </c>
      <c r="DA24" s="689"/>
      <c r="DB24" s="689"/>
      <c r="DC24" s="690"/>
      <c r="DD24" s="683">
        <v>5713882</v>
      </c>
      <c r="DE24" s="637"/>
      <c r="DF24" s="637"/>
      <c r="DG24" s="637"/>
      <c r="DH24" s="637"/>
      <c r="DI24" s="637"/>
      <c r="DJ24" s="637"/>
      <c r="DK24" s="684"/>
      <c r="DL24" s="683">
        <v>5689132</v>
      </c>
      <c r="DM24" s="637"/>
      <c r="DN24" s="637"/>
      <c r="DO24" s="637"/>
      <c r="DP24" s="637"/>
      <c r="DQ24" s="637"/>
      <c r="DR24" s="637"/>
      <c r="DS24" s="637"/>
      <c r="DT24" s="637"/>
      <c r="DU24" s="637"/>
      <c r="DV24" s="684"/>
      <c r="DW24" s="685">
        <v>54.2</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4680282</v>
      </c>
      <c r="S25" s="587"/>
      <c r="T25" s="587"/>
      <c r="U25" s="587"/>
      <c r="V25" s="587"/>
      <c r="W25" s="587"/>
      <c r="X25" s="587"/>
      <c r="Y25" s="588"/>
      <c r="Z25" s="639">
        <v>18.600000000000001</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2841130</v>
      </c>
      <c r="CS25" s="605"/>
      <c r="CT25" s="605"/>
      <c r="CU25" s="605"/>
      <c r="CV25" s="605"/>
      <c r="CW25" s="605"/>
      <c r="CX25" s="605"/>
      <c r="CY25" s="606"/>
      <c r="CZ25" s="589">
        <v>11.7</v>
      </c>
      <c r="DA25" s="607"/>
      <c r="DB25" s="607"/>
      <c r="DC25" s="608"/>
      <c r="DD25" s="592">
        <v>2586007</v>
      </c>
      <c r="DE25" s="605"/>
      <c r="DF25" s="605"/>
      <c r="DG25" s="605"/>
      <c r="DH25" s="605"/>
      <c r="DI25" s="605"/>
      <c r="DJ25" s="605"/>
      <c r="DK25" s="606"/>
      <c r="DL25" s="592">
        <v>2561735</v>
      </c>
      <c r="DM25" s="605"/>
      <c r="DN25" s="605"/>
      <c r="DO25" s="605"/>
      <c r="DP25" s="605"/>
      <c r="DQ25" s="605"/>
      <c r="DR25" s="605"/>
      <c r="DS25" s="605"/>
      <c r="DT25" s="605"/>
      <c r="DU25" s="605"/>
      <c r="DV25" s="606"/>
      <c r="DW25" s="609">
        <v>24.4</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1648414</v>
      </c>
      <c r="CS26" s="587"/>
      <c r="CT26" s="587"/>
      <c r="CU26" s="587"/>
      <c r="CV26" s="587"/>
      <c r="CW26" s="587"/>
      <c r="CX26" s="587"/>
      <c r="CY26" s="588"/>
      <c r="CZ26" s="589">
        <v>6.8</v>
      </c>
      <c r="DA26" s="607"/>
      <c r="DB26" s="607"/>
      <c r="DC26" s="608"/>
      <c r="DD26" s="592">
        <v>1491321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4099845</v>
      </c>
      <c r="S27" s="587"/>
      <c r="T27" s="587"/>
      <c r="U27" s="587"/>
      <c r="V27" s="587"/>
      <c r="W27" s="587"/>
      <c r="X27" s="587"/>
      <c r="Y27" s="588"/>
      <c r="Z27" s="639">
        <v>16.3</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5465332</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6023628</v>
      </c>
      <c r="CS27" s="605"/>
      <c r="CT27" s="605"/>
      <c r="CU27" s="605"/>
      <c r="CV27" s="605"/>
      <c r="CW27" s="605"/>
      <c r="CX27" s="605"/>
      <c r="CY27" s="606"/>
      <c r="CZ27" s="589">
        <v>24.7</v>
      </c>
      <c r="DA27" s="607"/>
      <c r="DB27" s="607"/>
      <c r="DC27" s="608"/>
      <c r="DD27" s="592">
        <v>1605228</v>
      </c>
      <c r="DE27" s="605"/>
      <c r="DF27" s="605"/>
      <c r="DG27" s="605"/>
      <c r="DH27" s="605"/>
      <c r="DI27" s="605"/>
      <c r="DJ27" s="605"/>
      <c r="DK27" s="606"/>
      <c r="DL27" s="592">
        <v>1604770</v>
      </c>
      <c r="DM27" s="605"/>
      <c r="DN27" s="605"/>
      <c r="DO27" s="605"/>
      <c r="DP27" s="605"/>
      <c r="DQ27" s="605"/>
      <c r="DR27" s="605"/>
      <c r="DS27" s="605"/>
      <c r="DT27" s="605"/>
      <c r="DU27" s="605"/>
      <c r="DV27" s="606"/>
      <c r="DW27" s="609">
        <v>15.3</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115352</v>
      </c>
      <c r="S28" s="587"/>
      <c r="T28" s="587"/>
      <c r="U28" s="587"/>
      <c r="V28" s="587"/>
      <c r="W28" s="587"/>
      <c r="X28" s="587"/>
      <c r="Y28" s="588"/>
      <c r="Z28" s="639">
        <v>0.5</v>
      </c>
      <c r="AA28" s="639"/>
      <c r="AB28" s="639"/>
      <c r="AC28" s="639"/>
      <c r="AD28" s="640">
        <v>88612</v>
      </c>
      <c r="AE28" s="640"/>
      <c r="AF28" s="640"/>
      <c r="AG28" s="640"/>
      <c r="AH28" s="640"/>
      <c r="AI28" s="640"/>
      <c r="AJ28" s="640"/>
      <c r="AK28" s="640"/>
      <c r="AL28" s="609">
        <v>0.9</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1696747</v>
      </c>
      <c r="CS28" s="587"/>
      <c r="CT28" s="587"/>
      <c r="CU28" s="587"/>
      <c r="CV28" s="587"/>
      <c r="CW28" s="587"/>
      <c r="CX28" s="587"/>
      <c r="CY28" s="588"/>
      <c r="CZ28" s="589">
        <v>7</v>
      </c>
      <c r="DA28" s="607"/>
      <c r="DB28" s="607"/>
      <c r="DC28" s="608"/>
      <c r="DD28" s="592">
        <v>1522647</v>
      </c>
      <c r="DE28" s="587"/>
      <c r="DF28" s="587"/>
      <c r="DG28" s="587"/>
      <c r="DH28" s="587"/>
      <c r="DI28" s="587"/>
      <c r="DJ28" s="587"/>
      <c r="DK28" s="588"/>
      <c r="DL28" s="592">
        <v>1522627</v>
      </c>
      <c r="DM28" s="587"/>
      <c r="DN28" s="587"/>
      <c r="DO28" s="587"/>
      <c r="DP28" s="587"/>
      <c r="DQ28" s="587"/>
      <c r="DR28" s="587"/>
      <c r="DS28" s="587"/>
      <c r="DT28" s="587"/>
      <c r="DU28" s="587"/>
      <c r="DV28" s="588"/>
      <c r="DW28" s="609">
        <v>14.5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3858</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1693783</v>
      </c>
      <c r="CS29" s="605"/>
      <c r="CT29" s="605"/>
      <c r="CU29" s="605"/>
      <c r="CV29" s="605"/>
      <c r="CW29" s="605"/>
      <c r="CX29" s="605"/>
      <c r="CY29" s="606"/>
      <c r="CZ29" s="589">
        <v>7</v>
      </c>
      <c r="DA29" s="607"/>
      <c r="DB29" s="607"/>
      <c r="DC29" s="608"/>
      <c r="DD29" s="592">
        <v>1519683</v>
      </c>
      <c r="DE29" s="605"/>
      <c r="DF29" s="605"/>
      <c r="DG29" s="605"/>
      <c r="DH29" s="605"/>
      <c r="DI29" s="605"/>
      <c r="DJ29" s="605"/>
      <c r="DK29" s="606"/>
      <c r="DL29" s="592">
        <v>1519663</v>
      </c>
      <c r="DM29" s="605"/>
      <c r="DN29" s="605"/>
      <c r="DO29" s="605"/>
      <c r="DP29" s="605"/>
      <c r="DQ29" s="605"/>
      <c r="DR29" s="605"/>
      <c r="DS29" s="605"/>
      <c r="DT29" s="605"/>
      <c r="DU29" s="605"/>
      <c r="DV29" s="606"/>
      <c r="DW29" s="609">
        <v>14.5</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56895</v>
      </c>
      <c r="S30" s="587"/>
      <c r="T30" s="587"/>
      <c r="U30" s="587"/>
      <c r="V30" s="587"/>
      <c r="W30" s="587"/>
      <c r="X30" s="587"/>
      <c r="Y30" s="588"/>
      <c r="Z30" s="639">
        <v>0.2</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98.2</v>
      </c>
      <c r="BH30" s="653"/>
      <c r="BI30" s="653"/>
      <c r="BJ30" s="653"/>
      <c r="BK30" s="653"/>
      <c r="BL30" s="653"/>
      <c r="BM30" s="654">
        <v>94.1</v>
      </c>
      <c r="BN30" s="653"/>
      <c r="BO30" s="653"/>
      <c r="BP30" s="653"/>
      <c r="BQ30" s="655"/>
      <c r="BR30" s="652">
        <v>97.8</v>
      </c>
      <c r="BS30" s="653"/>
      <c r="BT30" s="653"/>
      <c r="BU30" s="653"/>
      <c r="BV30" s="653"/>
      <c r="BW30" s="653"/>
      <c r="BX30" s="654">
        <v>92.1</v>
      </c>
      <c r="BY30" s="653"/>
      <c r="BZ30" s="653"/>
      <c r="CA30" s="653"/>
      <c r="CB30" s="655"/>
      <c r="CD30" s="658"/>
      <c r="CE30" s="659"/>
      <c r="CF30" s="623" t="s">
        <v>292</v>
      </c>
      <c r="CG30" s="620"/>
      <c r="CH30" s="620"/>
      <c r="CI30" s="620"/>
      <c r="CJ30" s="620"/>
      <c r="CK30" s="620"/>
      <c r="CL30" s="620"/>
      <c r="CM30" s="620"/>
      <c r="CN30" s="620"/>
      <c r="CO30" s="620"/>
      <c r="CP30" s="620"/>
      <c r="CQ30" s="621"/>
      <c r="CR30" s="586">
        <v>1405183</v>
      </c>
      <c r="CS30" s="587"/>
      <c r="CT30" s="587"/>
      <c r="CU30" s="587"/>
      <c r="CV30" s="587"/>
      <c r="CW30" s="587"/>
      <c r="CX30" s="587"/>
      <c r="CY30" s="588"/>
      <c r="CZ30" s="589">
        <v>5.8</v>
      </c>
      <c r="DA30" s="607"/>
      <c r="DB30" s="607"/>
      <c r="DC30" s="608"/>
      <c r="DD30" s="592">
        <v>1264748</v>
      </c>
      <c r="DE30" s="587"/>
      <c r="DF30" s="587"/>
      <c r="DG30" s="587"/>
      <c r="DH30" s="587"/>
      <c r="DI30" s="587"/>
      <c r="DJ30" s="587"/>
      <c r="DK30" s="588"/>
      <c r="DL30" s="592">
        <v>1264728</v>
      </c>
      <c r="DM30" s="587"/>
      <c r="DN30" s="587"/>
      <c r="DO30" s="587"/>
      <c r="DP30" s="587"/>
      <c r="DQ30" s="587"/>
      <c r="DR30" s="587"/>
      <c r="DS30" s="587"/>
      <c r="DT30" s="587"/>
      <c r="DU30" s="587"/>
      <c r="DV30" s="588"/>
      <c r="DW30" s="609">
        <v>12</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446307</v>
      </c>
      <c r="S31" s="587"/>
      <c r="T31" s="587"/>
      <c r="U31" s="587"/>
      <c r="V31" s="587"/>
      <c r="W31" s="587"/>
      <c r="X31" s="587"/>
      <c r="Y31" s="588"/>
      <c r="Z31" s="639">
        <v>1.8</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95.3</v>
      </c>
      <c r="BN31" s="651"/>
      <c r="BO31" s="651"/>
      <c r="BP31" s="651"/>
      <c r="BQ31" s="615"/>
      <c r="BR31" s="650">
        <v>98.6</v>
      </c>
      <c r="BS31" s="605"/>
      <c r="BT31" s="605"/>
      <c r="BU31" s="605"/>
      <c r="BV31" s="605"/>
      <c r="BW31" s="605"/>
      <c r="BX31" s="641">
        <v>93.7</v>
      </c>
      <c r="BY31" s="651"/>
      <c r="BZ31" s="651"/>
      <c r="CA31" s="651"/>
      <c r="CB31" s="615"/>
      <c r="CD31" s="658"/>
      <c r="CE31" s="659"/>
      <c r="CF31" s="623" t="s">
        <v>296</v>
      </c>
      <c r="CG31" s="620"/>
      <c r="CH31" s="620"/>
      <c r="CI31" s="620"/>
      <c r="CJ31" s="620"/>
      <c r="CK31" s="620"/>
      <c r="CL31" s="620"/>
      <c r="CM31" s="620"/>
      <c r="CN31" s="620"/>
      <c r="CO31" s="620"/>
      <c r="CP31" s="620"/>
      <c r="CQ31" s="621"/>
      <c r="CR31" s="586">
        <v>288600</v>
      </c>
      <c r="CS31" s="605"/>
      <c r="CT31" s="605"/>
      <c r="CU31" s="605"/>
      <c r="CV31" s="605"/>
      <c r="CW31" s="605"/>
      <c r="CX31" s="605"/>
      <c r="CY31" s="606"/>
      <c r="CZ31" s="589">
        <v>1.2</v>
      </c>
      <c r="DA31" s="607"/>
      <c r="DB31" s="607"/>
      <c r="DC31" s="608"/>
      <c r="DD31" s="592">
        <v>254935</v>
      </c>
      <c r="DE31" s="605"/>
      <c r="DF31" s="605"/>
      <c r="DG31" s="605"/>
      <c r="DH31" s="605"/>
      <c r="DI31" s="605"/>
      <c r="DJ31" s="605"/>
      <c r="DK31" s="606"/>
      <c r="DL31" s="592">
        <v>254935</v>
      </c>
      <c r="DM31" s="605"/>
      <c r="DN31" s="605"/>
      <c r="DO31" s="605"/>
      <c r="DP31" s="605"/>
      <c r="DQ31" s="605"/>
      <c r="DR31" s="605"/>
      <c r="DS31" s="605"/>
      <c r="DT31" s="605"/>
      <c r="DU31" s="605"/>
      <c r="DV31" s="606"/>
      <c r="DW31" s="609">
        <v>2.4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957866</v>
      </c>
      <c r="S32" s="587"/>
      <c r="T32" s="587"/>
      <c r="U32" s="587"/>
      <c r="V32" s="587"/>
      <c r="W32" s="587"/>
      <c r="X32" s="587"/>
      <c r="Y32" s="588"/>
      <c r="Z32" s="639">
        <v>3.8</v>
      </c>
      <c r="AA32" s="639"/>
      <c r="AB32" s="639"/>
      <c r="AC32" s="639"/>
      <c r="AD32" s="640">
        <v>6836</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97.5</v>
      </c>
      <c r="BH32" s="571"/>
      <c r="BI32" s="571"/>
      <c r="BJ32" s="571"/>
      <c r="BK32" s="571"/>
      <c r="BL32" s="571"/>
      <c r="BM32" s="634">
        <v>92.3</v>
      </c>
      <c r="BN32" s="571"/>
      <c r="BO32" s="571"/>
      <c r="BP32" s="571"/>
      <c r="BQ32" s="628"/>
      <c r="BR32" s="649">
        <v>96.8</v>
      </c>
      <c r="BS32" s="571"/>
      <c r="BT32" s="571"/>
      <c r="BU32" s="571"/>
      <c r="BV32" s="571"/>
      <c r="BW32" s="571"/>
      <c r="BX32" s="634">
        <v>89.8</v>
      </c>
      <c r="BY32" s="571"/>
      <c r="BZ32" s="571"/>
      <c r="CA32" s="571"/>
      <c r="CB32" s="628"/>
      <c r="CD32" s="660"/>
      <c r="CE32" s="661"/>
      <c r="CF32" s="623" t="s">
        <v>299</v>
      </c>
      <c r="CG32" s="620"/>
      <c r="CH32" s="620"/>
      <c r="CI32" s="620"/>
      <c r="CJ32" s="620"/>
      <c r="CK32" s="620"/>
      <c r="CL32" s="620"/>
      <c r="CM32" s="620"/>
      <c r="CN32" s="620"/>
      <c r="CO32" s="620"/>
      <c r="CP32" s="620"/>
      <c r="CQ32" s="621"/>
      <c r="CR32" s="586">
        <v>2964</v>
      </c>
      <c r="CS32" s="587"/>
      <c r="CT32" s="587"/>
      <c r="CU32" s="587"/>
      <c r="CV32" s="587"/>
      <c r="CW32" s="587"/>
      <c r="CX32" s="587"/>
      <c r="CY32" s="588"/>
      <c r="CZ32" s="589">
        <v>0</v>
      </c>
      <c r="DA32" s="607"/>
      <c r="DB32" s="607"/>
      <c r="DC32" s="608"/>
      <c r="DD32" s="592">
        <v>2964</v>
      </c>
      <c r="DE32" s="587"/>
      <c r="DF32" s="587"/>
      <c r="DG32" s="587"/>
      <c r="DH32" s="587"/>
      <c r="DI32" s="587"/>
      <c r="DJ32" s="587"/>
      <c r="DK32" s="588"/>
      <c r="DL32" s="592">
        <v>2964</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3944440</v>
      </c>
      <c r="S33" s="587"/>
      <c r="T33" s="587"/>
      <c r="U33" s="587"/>
      <c r="V33" s="587"/>
      <c r="W33" s="587"/>
      <c r="X33" s="587"/>
      <c r="Y33" s="588"/>
      <c r="Z33" s="639">
        <v>15.7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5710433</v>
      </c>
      <c r="CS33" s="605"/>
      <c r="CT33" s="605"/>
      <c r="CU33" s="605"/>
      <c r="CV33" s="605"/>
      <c r="CW33" s="605"/>
      <c r="CX33" s="605"/>
      <c r="CY33" s="606"/>
      <c r="CZ33" s="589">
        <v>23.4</v>
      </c>
      <c r="DA33" s="607"/>
      <c r="DB33" s="607"/>
      <c r="DC33" s="608"/>
      <c r="DD33" s="592">
        <v>4528935</v>
      </c>
      <c r="DE33" s="605"/>
      <c r="DF33" s="605"/>
      <c r="DG33" s="605"/>
      <c r="DH33" s="605"/>
      <c r="DI33" s="605"/>
      <c r="DJ33" s="605"/>
      <c r="DK33" s="606"/>
      <c r="DL33" s="592">
        <v>3625767</v>
      </c>
      <c r="DM33" s="605"/>
      <c r="DN33" s="605"/>
      <c r="DO33" s="605"/>
      <c r="DP33" s="605"/>
      <c r="DQ33" s="605"/>
      <c r="DR33" s="605"/>
      <c r="DS33" s="605"/>
      <c r="DT33" s="605"/>
      <c r="DU33" s="605"/>
      <c r="DV33" s="606"/>
      <c r="DW33" s="609">
        <v>34.5</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2247431</v>
      </c>
      <c r="CS34" s="587"/>
      <c r="CT34" s="587"/>
      <c r="CU34" s="587"/>
      <c r="CV34" s="587"/>
      <c r="CW34" s="587"/>
      <c r="CX34" s="587"/>
      <c r="CY34" s="588"/>
      <c r="CZ34" s="589">
        <v>9.1999999999999993</v>
      </c>
      <c r="DA34" s="607"/>
      <c r="DB34" s="607"/>
      <c r="DC34" s="608"/>
      <c r="DD34" s="592">
        <v>1620959</v>
      </c>
      <c r="DE34" s="587"/>
      <c r="DF34" s="587"/>
      <c r="DG34" s="587"/>
      <c r="DH34" s="587"/>
      <c r="DI34" s="587"/>
      <c r="DJ34" s="587"/>
      <c r="DK34" s="588"/>
      <c r="DL34" s="592">
        <v>1512189</v>
      </c>
      <c r="DM34" s="587"/>
      <c r="DN34" s="587"/>
      <c r="DO34" s="587"/>
      <c r="DP34" s="587"/>
      <c r="DQ34" s="587"/>
      <c r="DR34" s="587"/>
      <c r="DS34" s="587"/>
      <c r="DT34" s="587"/>
      <c r="DU34" s="587"/>
      <c r="DV34" s="588"/>
      <c r="DW34" s="609">
        <v>14.4</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729440</v>
      </c>
      <c r="S35" s="587"/>
      <c r="T35" s="587"/>
      <c r="U35" s="587"/>
      <c r="V35" s="587"/>
      <c r="W35" s="587"/>
      <c r="X35" s="587"/>
      <c r="Y35" s="588"/>
      <c r="Z35" s="639">
        <v>2.9</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2008643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-228135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301902</v>
      </c>
      <c r="CS35" s="605"/>
      <c r="CT35" s="605"/>
      <c r="CU35" s="605"/>
      <c r="CV35" s="605"/>
      <c r="CW35" s="605"/>
      <c r="CX35" s="605"/>
      <c r="CY35" s="606"/>
      <c r="CZ35" s="589">
        <v>1.2</v>
      </c>
      <c r="DA35" s="607"/>
      <c r="DB35" s="607"/>
      <c r="DC35" s="608"/>
      <c r="DD35" s="592">
        <v>236894</v>
      </c>
      <c r="DE35" s="605"/>
      <c r="DF35" s="605"/>
      <c r="DG35" s="605"/>
      <c r="DH35" s="605"/>
      <c r="DI35" s="605"/>
      <c r="DJ35" s="605"/>
      <c r="DK35" s="606"/>
      <c r="DL35" s="592">
        <v>215932</v>
      </c>
      <c r="DM35" s="605"/>
      <c r="DN35" s="605"/>
      <c r="DO35" s="605"/>
      <c r="DP35" s="605"/>
      <c r="DQ35" s="605"/>
      <c r="DR35" s="605"/>
      <c r="DS35" s="605"/>
      <c r="DT35" s="605"/>
      <c r="DU35" s="605"/>
      <c r="DV35" s="606"/>
      <c r="DW35" s="609">
        <v>2.1</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25143950</v>
      </c>
      <c r="S36" s="627"/>
      <c r="T36" s="627"/>
      <c r="U36" s="627"/>
      <c r="V36" s="627"/>
      <c r="W36" s="627"/>
      <c r="X36" s="627"/>
      <c r="Y36" s="630"/>
      <c r="Z36" s="631">
        <v>100</v>
      </c>
      <c r="AA36" s="631"/>
      <c r="AB36" s="631"/>
      <c r="AC36" s="631"/>
      <c r="AD36" s="632">
        <v>9770361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313101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-364511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1096744</v>
      </c>
      <c r="CS36" s="587"/>
      <c r="CT36" s="587"/>
      <c r="CU36" s="587"/>
      <c r="CV36" s="587"/>
      <c r="CW36" s="587"/>
      <c r="CX36" s="587"/>
      <c r="CY36" s="588"/>
      <c r="CZ36" s="589">
        <v>4.5</v>
      </c>
      <c r="DA36" s="607"/>
      <c r="DB36" s="607"/>
      <c r="DC36" s="608"/>
      <c r="DD36" s="592">
        <v>868519</v>
      </c>
      <c r="DE36" s="587"/>
      <c r="DF36" s="587"/>
      <c r="DG36" s="587"/>
      <c r="DH36" s="587"/>
      <c r="DI36" s="587"/>
      <c r="DJ36" s="587"/>
      <c r="DK36" s="588"/>
      <c r="DL36" s="592">
        <v>728245</v>
      </c>
      <c r="DM36" s="587"/>
      <c r="DN36" s="587"/>
      <c r="DO36" s="587"/>
      <c r="DP36" s="587"/>
      <c r="DQ36" s="587"/>
      <c r="DR36" s="587"/>
      <c r="DS36" s="587"/>
      <c r="DT36" s="587"/>
      <c r="DU36" s="587"/>
      <c r="DV36" s="588"/>
      <c r="DW36" s="609">
        <v>6.9</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132436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8540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479841</v>
      </c>
      <c r="CS37" s="605"/>
      <c r="CT37" s="605"/>
      <c r="CU37" s="605"/>
      <c r="CV37" s="605"/>
      <c r="CW37" s="605"/>
      <c r="CX37" s="605"/>
      <c r="CY37" s="606"/>
      <c r="CZ37" s="589">
        <v>2</v>
      </c>
      <c r="DA37" s="607"/>
      <c r="DB37" s="607"/>
      <c r="DC37" s="608"/>
      <c r="DD37" s="592">
        <v>479762</v>
      </c>
      <c r="DE37" s="605"/>
      <c r="DF37" s="605"/>
      <c r="DG37" s="605"/>
      <c r="DH37" s="605"/>
      <c r="DI37" s="605"/>
      <c r="DJ37" s="605"/>
      <c r="DK37" s="606"/>
      <c r="DL37" s="592">
        <v>424883</v>
      </c>
      <c r="DM37" s="605"/>
      <c r="DN37" s="605"/>
      <c r="DO37" s="605"/>
      <c r="DP37" s="605"/>
      <c r="DQ37" s="605"/>
      <c r="DR37" s="605"/>
      <c r="DS37" s="605"/>
      <c r="DT37" s="605"/>
      <c r="DU37" s="605"/>
      <c r="DV37" s="606"/>
      <c r="DW37" s="609">
        <v>4</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8238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16908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2000405</v>
      </c>
      <c r="CS38" s="587"/>
      <c r="CT38" s="587"/>
      <c r="CU38" s="587"/>
      <c r="CV38" s="587"/>
      <c r="CW38" s="587"/>
      <c r="CX38" s="587"/>
      <c r="CY38" s="588"/>
      <c r="CZ38" s="589">
        <v>8.1999999999999993</v>
      </c>
      <c r="DA38" s="607"/>
      <c r="DB38" s="607"/>
      <c r="DC38" s="608"/>
      <c r="DD38" s="592">
        <v>1759492</v>
      </c>
      <c r="DE38" s="587"/>
      <c r="DF38" s="587"/>
      <c r="DG38" s="587"/>
      <c r="DH38" s="587"/>
      <c r="DI38" s="587"/>
      <c r="DJ38" s="587"/>
      <c r="DK38" s="588"/>
      <c r="DL38" s="592">
        <v>1167981</v>
      </c>
      <c r="DM38" s="587"/>
      <c r="DN38" s="587"/>
      <c r="DO38" s="587"/>
      <c r="DP38" s="587"/>
      <c r="DQ38" s="587"/>
      <c r="DR38" s="587"/>
      <c r="DS38" s="587"/>
      <c r="DT38" s="587"/>
      <c r="DU38" s="587"/>
      <c r="DV38" s="588"/>
      <c r="DW38" s="609">
        <v>11.1</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50031</v>
      </c>
      <c r="CS39" s="605"/>
      <c r="CT39" s="605"/>
      <c r="CU39" s="605"/>
      <c r="CV39" s="605"/>
      <c r="CW39" s="605"/>
      <c r="CX39" s="605"/>
      <c r="CY39" s="606"/>
      <c r="CZ39" s="589">
        <v>0.2</v>
      </c>
      <c r="DA39" s="607"/>
      <c r="DB39" s="607"/>
      <c r="DC39" s="608"/>
      <c r="DD39" s="592">
        <v>41651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736061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151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13920</v>
      </c>
      <c r="CS40" s="587"/>
      <c r="CT40" s="587"/>
      <c r="CU40" s="587"/>
      <c r="CV40" s="587"/>
      <c r="CW40" s="587"/>
      <c r="CX40" s="587"/>
      <c r="CY40" s="588"/>
      <c r="CZ40" s="589">
        <v>0.1</v>
      </c>
      <c r="DA40" s="607"/>
      <c r="DB40" s="607"/>
      <c r="DC40" s="608"/>
      <c r="DD40" s="592">
        <v>1420</v>
      </c>
      <c r="DE40" s="587"/>
      <c r="DF40" s="587"/>
      <c r="DG40" s="587"/>
      <c r="DH40" s="587"/>
      <c r="DI40" s="587"/>
      <c r="DJ40" s="587"/>
      <c r="DK40" s="588"/>
      <c r="DL40" s="592">
        <v>1420</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818807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8080982</v>
      </c>
      <c r="CS42" s="587"/>
      <c r="CT42" s="587"/>
      <c r="CU42" s="587"/>
      <c r="CV42" s="587"/>
      <c r="CW42" s="587"/>
      <c r="CX42" s="587"/>
      <c r="CY42" s="588"/>
      <c r="CZ42" s="589">
        <v>33.200000000000003</v>
      </c>
      <c r="DA42" s="590"/>
      <c r="DB42" s="590"/>
      <c r="DC42" s="591"/>
      <c r="DD42" s="592">
        <v>1168560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113461</v>
      </c>
      <c r="CS43" s="605"/>
      <c r="CT43" s="605"/>
      <c r="CU43" s="605"/>
      <c r="CV43" s="605"/>
      <c r="CW43" s="605"/>
      <c r="CX43" s="605"/>
      <c r="CY43" s="606"/>
      <c r="CZ43" s="589">
        <v>0.5</v>
      </c>
      <c r="DA43" s="607"/>
      <c r="DB43" s="607"/>
      <c r="DC43" s="608"/>
      <c r="DD43" s="592">
        <v>113461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8080982</v>
      </c>
      <c r="CS44" s="587"/>
      <c r="CT44" s="587"/>
      <c r="CU44" s="587"/>
      <c r="CV44" s="587"/>
      <c r="CW44" s="587"/>
      <c r="CX44" s="587"/>
      <c r="CY44" s="588"/>
      <c r="CZ44" s="589">
        <v>33.200000000000003</v>
      </c>
      <c r="DA44" s="590"/>
      <c r="DB44" s="590"/>
      <c r="DC44" s="591"/>
      <c r="DD44" s="592">
        <v>1168560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4895908</v>
      </c>
      <c r="CS45" s="605"/>
      <c r="CT45" s="605"/>
      <c r="CU45" s="605"/>
      <c r="CV45" s="605"/>
      <c r="CW45" s="605"/>
      <c r="CX45" s="605"/>
      <c r="CY45" s="606"/>
      <c r="CZ45" s="589">
        <v>20.100000000000001</v>
      </c>
      <c r="DA45" s="607"/>
      <c r="DB45" s="607"/>
      <c r="DC45" s="608"/>
      <c r="DD45" s="592">
        <v>404384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3185074</v>
      </c>
      <c r="CS46" s="587"/>
      <c r="CT46" s="587"/>
      <c r="CU46" s="587"/>
      <c r="CV46" s="587"/>
      <c r="CW46" s="587"/>
      <c r="CX46" s="587"/>
      <c r="CY46" s="588"/>
      <c r="CZ46" s="589">
        <v>13.1</v>
      </c>
      <c r="DA46" s="590"/>
      <c r="DB46" s="590"/>
      <c r="DC46" s="591"/>
      <c r="DD46" s="592">
        <v>764176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24352920</v>
      </c>
      <c r="CS49" s="571"/>
      <c r="CT49" s="571"/>
      <c r="CU49" s="571"/>
      <c r="CV49" s="571"/>
      <c r="CW49" s="571"/>
      <c r="CX49" s="571"/>
      <c r="CY49" s="572"/>
      <c r="CZ49" s="573">
        <v>100</v>
      </c>
      <c r="DA49" s="574"/>
      <c r="DB49" s="574"/>
      <c r="DC49" s="575"/>
      <c r="DD49" s="576">
        <v>11411377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Q71" sqref="Q71:U7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25202</v>
      </c>
      <c r="R7" s="1099"/>
      <c r="S7" s="1099"/>
      <c r="T7" s="1099"/>
      <c r="U7" s="1099"/>
      <c r="V7" s="1099">
        <v>24412</v>
      </c>
      <c r="W7" s="1099"/>
      <c r="X7" s="1099"/>
      <c r="Y7" s="1099"/>
      <c r="Z7" s="1099"/>
      <c r="AA7" s="1099">
        <v>790</v>
      </c>
      <c r="AB7" s="1099"/>
      <c r="AC7" s="1099"/>
      <c r="AD7" s="1099"/>
      <c r="AE7" s="1100"/>
      <c r="AF7" s="1101">
        <v>588</v>
      </c>
      <c r="AG7" s="1102"/>
      <c r="AH7" s="1102"/>
      <c r="AI7" s="1102"/>
      <c r="AJ7" s="1103"/>
      <c r="AK7" s="1085">
        <v>56</v>
      </c>
      <c r="AL7" s="1086"/>
      <c r="AM7" s="1086"/>
      <c r="AN7" s="1086"/>
      <c r="AO7" s="1086"/>
      <c r="AP7" s="1086">
        <v>20348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11</v>
      </c>
      <c r="R8" s="1038"/>
      <c r="S8" s="1038"/>
      <c r="T8" s="1038"/>
      <c r="U8" s="1038"/>
      <c r="V8" s="1038">
        <v>11</v>
      </c>
      <c r="W8" s="1038"/>
      <c r="X8" s="1038"/>
      <c r="Y8" s="1038"/>
      <c r="Z8" s="1038"/>
      <c r="AA8" s="1038">
        <v>0</v>
      </c>
      <c r="AB8" s="1038"/>
      <c r="AC8" s="1038"/>
      <c r="AD8" s="1038"/>
      <c r="AE8" s="1039"/>
      <c r="AF8" s="1013">
        <v>0</v>
      </c>
      <c r="AG8" s="1014"/>
      <c r="AH8" s="1014"/>
      <c r="AI8" s="1014"/>
      <c r="AJ8" s="1015"/>
      <c r="AK8" s="1080">
        <v>1</v>
      </c>
      <c r="AL8" s="1081"/>
      <c r="AM8" s="1081"/>
      <c r="AN8" s="1081"/>
      <c r="AO8" s="1081"/>
      <c r="AP8" s="1081" t="s">
        <v>537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315</v>
      </c>
      <c r="R9" s="1038"/>
      <c r="S9" s="1038"/>
      <c r="T9" s="1038"/>
      <c r="U9" s="1038"/>
      <c r="V9" s="1038">
        <v>300</v>
      </c>
      <c r="W9" s="1038"/>
      <c r="X9" s="1038"/>
      <c r="Y9" s="1038"/>
      <c r="Z9" s="1038"/>
      <c r="AA9" s="1038">
        <v>15</v>
      </c>
      <c r="AB9" s="1038"/>
      <c r="AC9" s="1038"/>
      <c r="AD9" s="1038"/>
      <c r="AE9" s="1039"/>
      <c r="AF9" s="1013">
        <v>1</v>
      </c>
      <c r="AG9" s="1014"/>
      <c r="AH9" s="1014"/>
      <c r="AI9" s="1014"/>
      <c r="AJ9" s="1015"/>
      <c r="AK9" s="1080">
        <v>237</v>
      </c>
      <c r="AL9" s="1081"/>
      <c r="AM9" s="1081"/>
      <c r="AN9" s="1081"/>
      <c r="AO9" s="1081"/>
      <c r="AP9" s="1081">
        <v>442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25239</v>
      </c>
      <c r="R23" s="1063"/>
      <c r="S23" s="1063"/>
      <c r="T23" s="1063"/>
      <c r="U23" s="1063"/>
      <c r="V23" s="1063">
        <v>24434</v>
      </c>
      <c r="W23" s="1063"/>
      <c r="X23" s="1063"/>
      <c r="Y23" s="1063"/>
      <c r="Z23" s="1063"/>
      <c r="AA23" s="1063">
        <v>805</v>
      </c>
      <c r="AB23" s="1063"/>
      <c r="AC23" s="1063"/>
      <c r="AD23" s="1063"/>
      <c r="AE23" s="1064"/>
      <c r="AF23" s="1065">
        <v>590</v>
      </c>
      <c r="AG23" s="1063"/>
      <c r="AH23" s="1063"/>
      <c r="AI23" s="1063"/>
      <c r="AJ23" s="1066"/>
      <c r="AK23" s="1067"/>
      <c r="AL23" s="1068"/>
      <c r="AM23" s="1068"/>
      <c r="AN23" s="1068"/>
      <c r="AO23" s="1068"/>
      <c r="AP23" s="1063">
        <v>20790</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6858</v>
      </c>
      <c r="R28" s="1048"/>
      <c r="S28" s="1048"/>
      <c r="T28" s="1048"/>
      <c r="U28" s="1048"/>
      <c r="V28" s="1048">
        <v>7086</v>
      </c>
      <c r="W28" s="1048"/>
      <c r="X28" s="1048"/>
      <c r="Y28" s="1048"/>
      <c r="Z28" s="1048"/>
      <c r="AA28" s="1048">
        <v>-228</v>
      </c>
      <c r="AB28" s="1048"/>
      <c r="AC28" s="1048"/>
      <c r="AD28" s="1048"/>
      <c r="AE28" s="1049"/>
      <c r="AF28" s="1050">
        <v>-228</v>
      </c>
      <c r="AG28" s="1048"/>
      <c r="AH28" s="1048"/>
      <c r="AI28" s="1048"/>
      <c r="AJ28" s="1051"/>
      <c r="AK28" s="1052">
        <v>736</v>
      </c>
      <c r="AL28" s="1040"/>
      <c r="AM28" s="1040"/>
      <c r="AN28" s="1040"/>
      <c r="AO28" s="1040"/>
      <c r="AP28" s="1040" t="s">
        <v>537</v>
      </c>
      <c r="AQ28" s="1040"/>
      <c r="AR28" s="1040"/>
      <c r="AS28" s="1040"/>
      <c r="AT28" s="1040"/>
      <c r="AU28" s="1040" t="s">
        <v>552</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330</v>
      </c>
      <c r="R29" s="1038"/>
      <c r="S29" s="1038"/>
      <c r="T29" s="1038"/>
      <c r="U29" s="1038"/>
      <c r="V29" s="1038">
        <v>326</v>
      </c>
      <c r="W29" s="1038"/>
      <c r="X29" s="1038"/>
      <c r="Y29" s="1038"/>
      <c r="Z29" s="1038"/>
      <c r="AA29" s="1038">
        <v>4</v>
      </c>
      <c r="AB29" s="1038"/>
      <c r="AC29" s="1038"/>
      <c r="AD29" s="1038"/>
      <c r="AE29" s="1039"/>
      <c r="AF29" s="1013">
        <v>4</v>
      </c>
      <c r="AG29" s="1014"/>
      <c r="AH29" s="1014"/>
      <c r="AI29" s="1014"/>
      <c r="AJ29" s="1015"/>
      <c r="AK29" s="974">
        <v>114</v>
      </c>
      <c r="AL29" s="965"/>
      <c r="AM29" s="965"/>
      <c r="AN29" s="965"/>
      <c r="AO29" s="965"/>
      <c r="AP29" s="965" t="s">
        <v>537</v>
      </c>
      <c r="AQ29" s="965"/>
      <c r="AR29" s="965"/>
      <c r="AS29" s="965"/>
      <c r="AT29" s="965"/>
      <c r="AU29" s="965" t="s">
        <v>552</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1361</v>
      </c>
      <c r="R30" s="1038"/>
      <c r="S30" s="1038"/>
      <c r="T30" s="1038"/>
      <c r="U30" s="1038"/>
      <c r="V30" s="1038">
        <v>1225</v>
      </c>
      <c r="W30" s="1038"/>
      <c r="X30" s="1038"/>
      <c r="Y30" s="1038"/>
      <c r="Z30" s="1038"/>
      <c r="AA30" s="1038">
        <v>136</v>
      </c>
      <c r="AB30" s="1038"/>
      <c r="AC30" s="1038"/>
      <c r="AD30" s="1038"/>
      <c r="AE30" s="1039"/>
      <c r="AF30" s="1013">
        <v>1255</v>
      </c>
      <c r="AG30" s="1014"/>
      <c r="AH30" s="1014"/>
      <c r="AI30" s="1014"/>
      <c r="AJ30" s="1015"/>
      <c r="AK30" s="974">
        <v>8</v>
      </c>
      <c r="AL30" s="965"/>
      <c r="AM30" s="965"/>
      <c r="AN30" s="965"/>
      <c r="AO30" s="965"/>
      <c r="AP30" s="965">
        <v>1480</v>
      </c>
      <c r="AQ30" s="965"/>
      <c r="AR30" s="965"/>
      <c r="AS30" s="965"/>
      <c r="AT30" s="965"/>
      <c r="AU30" s="965">
        <v>3</v>
      </c>
      <c r="AV30" s="965"/>
      <c r="AW30" s="965"/>
      <c r="AX30" s="965"/>
      <c r="AY30" s="965"/>
      <c r="AZ30" s="1036" t="s">
        <v>553</v>
      </c>
      <c r="BA30" s="1036"/>
      <c r="BB30" s="1036"/>
      <c r="BC30" s="1036"/>
      <c r="BD30" s="1036"/>
      <c r="BE30" s="1026" t="s">
        <v>384</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1152</v>
      </c>
      <c r="R31" s="1038"/>
      <c r="S31" s="1038"/>
      <c r="T31" s="1038"/>
      <c r="U31" s="1038"/>
      <c r="V31" s="1038">
        <v>1140</v>
      </c>
      <c r="W31" s="1038"/>
      <c r="X31" s="1038"/>
      <c r="Y31" s="1038"/>
      <c r="Z31" s="1038"/>
      <c r="AA31" s="1038">
        <v>12</v>
      </c>
      <c r="AB31" s="1038"/>
      <c r="AC31" s="1038"/>
      <c r="AD31" s="1038"/>
      <c r="AE31" s="1039"/>
      <c r="AF31" s="1013">
        <v>12</v>
      </c>
      <c r="AG31" s="1014"/>
      <c r="AH31" s="1014"/>
      <c r="AI31" s="1014"/>
      <c r="AJ31" s="1015"/>
      <c r="AK31" s="974">
        <v>300</v>
      </c>
      <c r="AL31" s="965"/>
      <c r="AM31" s="965"/>
      <c r="AN31" s="965"/>
      <c r="AO31" s="965"/>
      <c r="AP31" s="965">
        <v>4911</v>
      </c>
      <c r="AQ31" s="965"/>
      <c r="AR31" s="965"/>
      <c r="AS31" s="965"/>
      <c r="AT31" s="965"/>
      <c r="AU31" s="965">
        <v>3054</v>
      </c>
      <c r="AV31" s="965"/>
      <c r="AW31" s="965"/>
      <c r="AX31" s="965"/>
      <c r="AY31" s="965"/>
      <c r="AZ31" s="1036" t="s">
        <v>553</v>
      </c>
      <c r="BA31" s="1036"/>
      <c r="BB31" s="1036"/>
      <c r="BC31" s="1036"/>
      <c r="BD31" s="1036"/>
      <c r="BE31" s="1026" t="s">
        <v>386</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387</v>
      </c>
      <c r="C32" s="1032"/>
      <c r="D32" s="1032"/>
      <c r="E32" s="1032"/>
      <c r="F32" s="1032"/>
      <c r="G32" s="1032"/>
      <c r="H32" s="1032"/>
      <c r="I32" s="1032"/>
      <c r="J32" s="1032"/>
      <c r="K32" s="1032"/>
      <c r="L32" s="1032"/>
      <c r="M32" s="1032"/>
      <c r="N32" s="1032"/>
      <c r="O32" s="1032"/>
      <c r="P32" s="1033"/>
      <c r="Q32" s="1037">
        <v>29</v>
      </c>
      <c r="R32" s="1038"/>
      <c r="S32" s="1038"/>
      <c r="T32" s="1038"/>
      <c r="U32" s="1038"/>
      <c r="V32" s="1038">
        <v>27</v>
      </c>
      <c r="W32" s="1038"/>
      <c r="X32" s="1038"/>
      <c r="Y32" s="1038"/>
      <c r="Z32" s="1038"/>
      <c r="AA32" s="1038">
        <v>2</v>
      </c>
      <c r="AB32" s="1038"/>
      <c r="AC32" s="1038"/>
      <c r="AD32" s="1038"/>
      <c r="AE32" s="1039"/>
      <c r="AF32" s="1013">
        <v>2</v>
      </c>
      <c r="AG32" s="1014"/>
      <c r="AH32" s="1014"/>
      <c r="AI32" s="1014"/>
      <c r="AJ32" s="1015"/>
      <c r="AK32" s="974">
        <v>13</v>
      </c>
      <c r="AL32" s="965"/>
      <c r="AM32" s="965"/>
      <c r="AN32" s="965"/>
      <c r="AO32" s="965"/>
      <c r="AP32" s="965">
        <v>88</v>
      </c>
      <c r="AQ32" s="965"/>
      <c r="AR32" s="965"/>
      <c r="AS32" s="965"/>
      <c r="AT32" s="965"/>
      <c r="AU32" s="965">
        <v>80</v>
      </c>
      <c r="AV32" s="965"/>
      <c r="AW32" s="965"/>
      <c r="AX32" s="965"/>
      <c r="AY32" s="965"/>
      <c r="AZ32" s="1036" t="s">
        <v>553</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1044</v>
      </c>
      <c r="AG63" s="953"/>
      <c r="AH63" s="953"/>
      <c r="AI63" s="953"/>
      <c r="AJ63" s="1024"/>
      <c r="AK63" s="1025"/>
      <c r="AL63" s="957"/>
      <c r="AM63" s="957"/>
      <c r="AN63" s="957"/>
      <c r="AO63" s="957"/>
      <c r="AP63" s="953">
        <v>6479</v>
      </c>
      <c r="AQ63" s="953"/>
      <c r="AR63" s="953"/>
      <c r="AS63" s="953"/>
      <c r="AT63" s="953"/>
      <c r="AU63" s="953">
        <v>3138</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391</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539</v>
      </c>
      <c r="C68" s="980"/>
      <c r="D68" s="980"/>
      <c r="E68" s="980"/>
      <c r="F68" s="980"/>
      <c r="G68" s="980"/>
      <c r="H68" s="980"/>
      <c r="I68" s="980"/>
      <c r="J68" s="980"/>
      <c r="K68" s="980"/>
      <c r="L68" s="980"/>
      <c r="M68" s="980"/>
      <c r="N68" s="980"/>
      <c r="O68" s="980"/>
      <c r="P68" s="981"/>
      <c r="Q68" s="982">
        <v>15564</v>
      </c>
      <c r="R68" s="976"/>
      <c r="S68" s="976"/>
      <c r="T68" s="976"/>
      <c r="U68" s="976"/>
      <c r="V68" s="976">
        <v>14402</v>
      </c>
      <c r="W68" s="976"/>
      <c r="X68" s="976"/>
      <c r="Y68" s="976"/>
      <c r="Z68" s="976"/>
      <c r="AA68" s="976">
        <v>1162</v>
      </c>
      <c r="AB68" s="976"/>
      <c r="AC68" s="976"/>
      <c r="AD68" s="976"/>
      <c r="AE68" s="976"/>
      <c r="AF68" s="976">
        <v>1162</v>
      </c>
      <c r="AG68" s="976"/>
      <c r="AH68" s="976"/>
      <c r="AI68" s="976"/>
      <c r="AJ68" s="976"/>
      <c r="AK68" s="976" t="s">
        <v>554</v>
      </c>
      <c r="AL68" s="976"/>
      <c r="AM68" s="976"/>
      <c r="AN68" s="976"/>
      <c r="AO68" s="976"/>
      <c r="AP68" s="976" t="s">
        <v>551</v>
      </c>
      <c r="AQ68" s="976"/>
      <c r="AR68" s="976"/>
      <c r="AS68" s="976"/>
      <c r="AT68" s="976"/>
      <c r="AU68" s="976" t="s">
        <v>551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540</v>
      </c>
      <c r="C69" s="969"/>
      <c r="D69" s="969"/>
      <c r="E69" s="969"/>
      <c r="F69" s="969"/>
      <c r="G69" s="969"/>
      <c r="H69" s="969"/>
      <c r="I69" s="969"/>
      <c r="J69" s="969"/>
      <c r="K69" s="969"/>
      <c r="L69" s="969"/>
      <c r="M69" s="969"/>
      <c r="N69" s="969"/>
      <c r="O69" s="969"/>
      <c r="P69" s="970"/>
      <c r="Q69" s="971">
        <v>322</v>
      </c>
      <c r="R69" s="965"/>
      <c r="S69" s="965"/>
      <c r="T69" s="965"/>
      <c r="U69" s="965"/>
      <c r="V69" s="965">
        <v>304</v>
      </c>
      <c r="W69" s="965"/>
      <c r="X69" s="965"/>
      <c r="Y69" s="965"/>
      <c r="Z69" s="965"/>
      <c r="AA69" s="965">
        <v>17</v>
      </c>
      <c r="AB69" s="965"/>
      <c r="AC69" s="965"/>
      <c r="AD69" s="965"/>
      <c r="AE69" s="965"/>
      <c r="AF69" s="965">
        <v>17</v>
      </c>
      <c r="AG69" s="965"/>
      <c r="AH69" s="965"/>
      <c r="AI69" s="965"/>
      <c r="AJ69" s="965"/>
      <c r="AK69" s="965" t="s">
        <v>554</v>
      </c>
      <c r="AL69" s="965"/>
      <c r="AM69" s="965"/>
      <c r="AN69" s="965"/>
      <c r="AO69" s="965"/>
      <c r="AP69" s="965">
        <v>141</v>
      </c>
      <c r="AQ69" s="965"/>
      <c r="AR69" s="965"/>
      <c r="AS69" s="965"/>
      <c r="AT69" s="965"/>
      <c r="AU69" s="965">
        <v>21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541</v>
      </c>
      <c r="C70" s="969"/>
      <c r="D70" s="969"/>
      <c r="E70" s="969"/>
      <c r="F70" s="969"/>
      <c r="G70" s="969"/>
      <c r="H70" s="969"/>
      <c r="I70" s="969"/>
      <c r="J70" s="969"/>
      <c r="K70" s="969"/>
      <c r="L70" s="969"/>
      <c r="M70" s="969"/>
      <c r="N70" s="969"/>
      <c r="O70" s="969"/>
      <c r="P70" s="970"/>
      <c r="Q70" s="971">
        <v>1259</v>
      </c>
      <c r="R70" s="965"/>
      <c r="S70" s="965"/>
      <c r="T70" s="965"/>
      <c r="U70" s="965"/>
      <c r="V70" s="965">
        <v>1109</v>
      </c>
      <c r="W70" s="965"/>
      <c r="X70" s="965"/>
      <c r="Y70" s="965"/>
      <c r="Z70" s="965"/>
      <c r="AA70" s="965">
        <v>150</v>
      </c>
      <c r="AB70" s="965"/>
      <c r="AC70" s="965"/>
      <c r="AD70" s="965"/>
      <c r="AE70" s="965"/>
      <c r="AF70" s="965">
        <v>8</v>
      </c>
      <c r="AG70" s="965"/>
      <c r="AH70" s="965"/>
      <c r="AI70" s="965"/>
      <c r="AJ70" s="965"/>
      <c r="AK70" s="965" t="s">
        <v>554</v>
      </c>
      <c r="AL70" s="965"/>
      <c r="AM70" s="965"/>
      <c r="AN70" s="965"/>
      <c r="AO70" s="965"/>
      <c r="AP70" s="965">
        <v>793</v>
      </c>
      <c r="AQ70" s="965"/>
      <c r="AR70" s="965"/>
      <c r="AS70" s="965"/>
      <c r="AT70" s="965"/>
      <c r="AU70" s="965">
        <v>231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542</v>
      </c>
      <c r="C71" s="969"/>
      <c r="D71" s="969"/>
      <c r="E71" s="969"/>
      <c r="F71" s="969"/>
      <c r="G71" s="969"/>
      <c r="H71" s="969"/>
      <c r="I71" s="969"/>
      <c r="J71" s="969"/>
      <c r="K71" s="969"/>
      <c r="L71" s="969"/>
      <c r="M71" s="969"/>
      <c r="N71" s="969"/>
      <c r="O71" s="969"/>
      <c r="P71" s="970"/>
      <c r="Q71" s="971">
        <v>16</v>
      </c>
      <c r="R71" s="965"/>
      <c r="S71" s="965"/>
      <c r="T71" s="965"/>
      <c r="U71" s="965"/>
      <c r="V71" s="965">
        <v>13</v>
      </c>
      <c r="W71" s="965"/>
      <c r="X71" s="965"/>
      <c r="Y71" s="965"/>
      <c r="Z71" s="965"/>
      <c r="AA71" s="965">
        <v>3</v>
      </c>
      <c r="AB71" s="965"/>
      <c r="AC71" s="965"/>
      <c r="AD71" s="965"/>
      <c r="AE71" s="965"/>
      <c r="AF71" s="965">
        <v>3</v>
      </c>
      <c r="AG71" s="965"/>
      <c r="AH71" s="965"/>
      <c r="AI71" s="965"/>
      <c r="AJ71" s="965"/>
      <c r="AK71" s="965" t="s">
        <v>554</v>
      </c>
      <c r="AL71" s="965"/>
      <c r="AM71" s="965"/>
      <c r="AN71" s="965"/>
      <c r="AO71" s="965"/>
      <c r="AP71" s="965" t="s">
        <v>551</v>
      </c>
      <c r="AQ71" s="965"/>
      <c r="AR71" s="965"/>
      <c r="AS71" s="965"/>
      <c r="AT71" s="965"/>
      <c r="AU71" s="965" t="s">
        <v>551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543</v>
      </c>
      <c r="C72" s="969"/>
      <c r="D72" s="969"/>
      <c r="E72" s="969"/>
      <c r="F72" s="969"/>
      <c r="G72" s="969"/>
      <c r="H72" s="969"/>
      <c r="I72" s="969"/>
      <c r="J72" s="969"/>
      <c r="K72" s="969"/>
      <c r="L72" s="969"/>
      <c r="M72" s="969"/>
      <c r="N72" s="969"/>
      <c r="O72" s="969"/>
      <c r="P72" s="970"/>
      <c r="Q72" s="971">
        <v>216</v>
      </c>
      <c r="R72" s="965"/>
      <c r="S72" s="965"/>
      <c r="T72" s="965"/>
      <c r="U72" s="965"/>
      <c r="V72" s="965">
        <v>186</v>
      </c>
      <c r="W72" s="965"/>
      <c r="X72" s="965"/>
      <c r="Y72" s="965"/>
      <c r="Z72" s="965"/>
      <c r="AA72" s="965">
        <v>31</v>
      </c>
      <c r="AB72" s="965"/>
      <c r="AC72" s="965"/>
      <c r="AD72" s="965"/>
      <c r="AE72" s="965"/>
      <c r="AF72" s="965">
        <v>31</v>
      </c>
      <c r="AG72" s="965"/>
      <c r="AH72" s="965"/>
      <c r="AI72" s="965"/>
      <c r="AJ72" s="965"/>
      <c r="AK72" s="965" t="s">
        <v>554</v>
      </c>
      <c r="AL72" s="965"/>
      <c r="AM72" s="965"/>
      <c r="AN72" s="965"/>
      <c r="AO72" s="965"/>
      <c r="AP72" s="965">
        <v>100</v>
      </c>
      <c r="AQ72" s="965"/>
      <c r="AR72" s="965"/>
      <c r="AS72" s="965"/>
      <c r="AT72" s="965"/>
      <c r="AU72" s="965" t="s">
        <v>551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544</v>
      </c>
      <c r="C73" s="969"/>
      <c r="D73" s="969"/>
      <c r="E73" s="969"/>
      <c r="F73" s="969"/>
      <c r="G73" s="969"/>
      <c r="H73" s="969"/>
      <c r="I73" s="969"/>
      <c r="J73" s="969"/>
      <c r="K73" s="969"/>
      <c r="L73" s="969"/>
      <c r="M73" s="969"/>
      <c r="N73" s="969"/>
      <c r="O73" s="969"/>
      <c r="P73" s="970"/>
      <c r="Q73" s="971">
        <v>1107</v>
      </c>
      <c r="R73" s="965"/>
      <c r="S73" s="965"/>
      <c r="T73" s="965"/>
      <c r="U73" s="965"/>
      <c r="V73" s="965">
        <v>1069</v>
      </c>
      <c r="W73" s="965"/>
      <c r="X73" s="965"/>
      <c r="Y73" s="965"/>
      <c r="Z73" s="965"/>
      <c r="AA73" s="965">
        <v>38</v>
      </c>
      <c r="AB73" s="965"/>
      <c r="AC73" s="965"/>
      <c r="AD73" s="965"/>
      <c r="AE73" s="965"/>
      <c r="AF73" s="965">
        <v>38</v>
      </c>
      <c r="AG73" s="965"/>
      <c r="AH73" s="965"/>
      <c r="AI73" s="965"/>
      <c r="AJ73" s="965"/>
      <c r="AK73" s="965" t="s">
        <v>554</v>
      </c>
      <c r="AL73" s="965"/>
      <c r="AM73" s="965"/>
      <c r="AN73" s="965"/>
      <c r="AO73" s="965"/>
      <c r="AP73" s="965">
        <v>1046</v>
      </c>
      <c r="AQ73" s="965"/>
      <c r="AR73" s="965"/>
      <c r="AS73" s="965"/>
      <c r="AT73" s="965"/>
      <c r="AU73" s="965">
        <v>527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545</v>
      </c>
      <c r="C74" s="969"/>
      <c r="D74" s="969"/>
      <c r="E74" s="969"/>
      <c r="F74" s="969"/>
      <c r="G74" s="969"/>
      <c r="H74" s="969"/>
      <c r="I74" s="969"/>
      <c r="J74" s="969"/>
      <c r="K74" s="969"/>
      <c r="L74" s="969"/>
      <c r="M74" s="969"/>
      <c r="N74" s="969"/>
      <c r="O74" s="969"/>
      <c r="P74" s="970"/>
      <c r="Q74" s="971">
        <v>918</v>
      </c>
      <c r="R74" s="965"/>
      <c r="S74" s="965"/>
      <c r="T74" s="965"/>
      <c r="U74" s="965"/>
      <c r="V74" s="965">
        <v>885</v>
      </c>
      <c r="W74" s="965"/>
      <c r="X74" s="965"/>
      <c r="Y74" s="965"/>
      <c r="Z74" s="965"/>
      <c r="AA74" s="965">
        <v>32</v>
      </c>
      <c r="AB74" s="965"/>
      <c r="AC74" s="965"/>
      <c r="AD74" s="965"/>
      <c r="AE74" s="965"/>
      <c r="AF74" s="965">
        <v>32</v>
      </c>
      <c r="AG74" s="965"/>
      <c r="AH74" s="965"/>
      <c r="AI74" s="965"/>
      <c r="AJ74" s="965"/>
      <c r="AK74" s="965" t="s">
        <v>555</v>
      </c>
      <c r="AL74" s="965"/>
      <c r="AM74" s="965"/>
      <c r="AN74" s="965"/>
      <c r="AO74" s="965"/>
      <c r="AP74" s="965" t="s">
        <v>551</v>
      </c>
      <c r="AQ74" s="965"/>
      <c r="AR74" s="965"/>
      <c r="AS74" s="965"/>
      <c r="AT74" s="965"/>
      <c r="AU74" s="965" t="s">
        <v>551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546</v>
      </c>
      <c r="C75" s="969"/>
      <c r="D75" s="969"/>
      <c r="E75" s="969"/>
      <c r="F75" s="969"/>
      <c r="G75" s="969"/>
      <c r="H75" s="969"/>
      <c r="I75" s="969"/>
      <c r="J75" s="969"/>
      <c r="K75" s="969"/>
      <c r="L75" s="969"/>
      <c r="M75" s="969"/>
      <c r="N75" s="969"/>
      <c r="O75" s="969"/>
      <c r="P75" s="970"/>
      <c r="Q75" s="972">
        <v>27127</v>
      </c>
      <c r="R75" s="973"/>
      <c r="S75" s="973"/>
      <c r="T75" s="973"/>
      <c r="U75" s="974"/>
      <c r="V75" s="975">
        <v>26257</v>
      </c>
      <c r="W75" s="973"/>
      <c r="X75" s="973"/>
      <c r="Y75" s="973"/>
      <c r="Z75" s="974"/>
      <c r="AA75" s="975">
        <v>871</v>
      </c>
      <c r="AB75" s="973"/>
      <c r="AC75" s="973"/>
      <c r="AD75" s="973"/>
      <c r="AE75" s="974"/>
      <c r="AF75" s="975">
        <v>871</v>
      </c>
      <c r="AG75" s="973"/>
      <c r="AH75" s="973"/>
      <c r="AI75" s="973"/>
      <c r="AJ75" s="974"/>
      <c r="AK75" s="975" t="s">
        <v>554</v>
      </c>
      <c r="AL75" s="973"/>
      <c r="AM75" s="973"/>
      <c r="AN75" s="973"/>
      <c r="AO75" s="974"/>
      <c r="AP75" s="975" t="s">
        <v>551</v>
      </c>
      <c r="AQ75" s="973"/>
      <c r="AR75" s="973"/>
      <c r="AS75" s="973"/>
      <c r="AT75" s="974"/>
      <c r="AU75" s="975" t="s">
        <v>551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547</v>
      </c>
      <c r="C76" s="969"/>
      <c r="D76" s="969"/>
      <c r="E76" s="969"/>
      <c r="F76" s="969"/>
      <c r="G76" s="969"/>
      <c r="H76" s="969"/>
      <c r="I76" s="969"/>
      <c r="J76" s="969"/>
      <c r="K76" s="969"/>
      <c r="L76" s="969"/>
      <c r="M76" s="969"/>
      <c r="N76" s="969"/>
      <c r="O76" s="969"/>
      <c r="P76" s="970"/>
      <c r="Q76" s="972">
        <v>258</v>
      </c>
      <c r="R76" s="973"/>
      <c r="S76" s="973"/>
      <c r="T76" s="973"/>
      <c r="U76" s="974"/>
      <c r="V76" s="975">
        <v>240</v>
      </c>
      <c r="W76" s="973"/>
      <c r="X76" s="973"/>
      <c r="Y76" s="973"/>
      <c r="Z76" s="974"/>
      <c r="AA76" s="975">
        <v>18</v>
      </c>
      <c r="AB76" s="973"/>
      <c r="AC76" s="973"/>
      <c r="AD76" s="973"/>
      <c r="AE76" s="974"/>
      <c r="AF76" s="975">
        <v>18</v>
      </c>
      <c r="AG76" s="973"/>
      <c r="AH76" s="973"/>
      <c r="AI76" s="973"/>
      <c r="AJ76" s="974"/>
      <c r="AK76" s="975" t="s">
        <v>554</v>
      </c>
      <c r="AL76" s="973"/>
      <c r="AM76" s="973"/>
      <c r="AN76" s="973"/>
      <c r="AO76" s="974"/>
      <c r="AP76" s="975" t="s">
        <v>551</v>
      </c>
      <c r="AQ76" s="973"/>
      <c r="AR76" s="973"/>
      <c r="AS76" s="973"/>
      <c r="AT76" s="974"/>
      <c r="AU76" s="975" t="s">
        <v>551</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548</v>
      </c>
      <c r="C77" s="969"/>
      <c r="D77" s="969"/>
      <c r="E77" s="969"/>
      <c r="F77" s="969"/>
      <c r="G77" s="969"/>
      <c r="H77" s="969"/>
      <c r="I77" s="969"/>
      <c r="J77" s="969"/>
      <c r="K77" s="969"/>
      <c r="L77" s="969"/>
      <c r="M77" s="969"/>
      <c r="N77" s="969"/>
      <c r="O77" s="969"/>
      <c r="P77" s="970"/>
      <c r="Q77" s="972">
        <v>131419</v>
      </c>
      <c r="R77" s="973"/>
      <c r="S77" s="973"/>
      <c r="T77" s="973"/>
      <c r="U77" s="974"/>
      <c r="V77" s="975">
        <v>127699</v>
      </c>
      <c r="W77" s="973"/>
      <c r="X77" s="973"/>
      <c r="Y77" s="973"/>
      <c r="Z77" s="974"/>
      <c r="AA77" s="975">
        <v>3719</v>
      </c>
      <c r="AB77" s="973"/>
      <c r="AC77" s="973"/>
      <c r="AD77" s="973"/>
      <c r="AE77" s="974"/>
      <c r="AF77" s="975">
        <v>3719</v>
      </c>
      <c r="AG77" s="973"/>
      <c r="AH77" s="973"/>
      <c r="AI77" s="973"/>
      <c r="AJ77" s="974"/>
      <c r="AK77" s="975" t="s">
        <v>554</v>
      </c>
      <c r="AL77" s="973"/>
      <c r="AM77" s="973"/>
      <c r="AN77" s="973"/>
      <c r="AO77" s="974"/>
      <c r="AP77" s="975" t="s">
        <v>551</v>
      </c>
      <c r="AQ77" s="973"/>
      <c r="AR77" s="973"/>
      <c r="AS77" s="973"/>
      <c r="AT77" s="974"/>
      <c r="AU77" s="975" t="s">
        <v>551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549</v>
      </c>
      <c r="C78" s="969"/>
      <c r="D78" s="969"/>
      <c r="E78" s="969"/>
      <c r="F78" s="969"/>
      <c r="G78" s="969"/>
      <c r="H78" s="969"/>
      <c r="I78" s="969"/>
      <c r="J78" s="969"/>
      <c r="K78" s="969"/>
      <c r="L78" s="969"/>
      <c r="M78" s="969"/>
      <c r="N78" s="969"/>
      <c r="O78" s="969"/>
      <c r="P78" s="970"/>
      <c r="Q78" s="971">
        <v>250</v>
      </c>
      <c r="R78" s="965"/>
      <c r="S78" s="965"/>
      <c r="T78" s="965"/>
      <c r="U78" s="965"/>
      <c r="V78" s="965">
        <v>239</v>
      </c>
      <c r="W78" s="965"/>
      <c r="X78" s="965"/>
      <c r="Y78" s="965"/>
      <c r="Z78" s="965"/>
      <c r="AA78" s="965">
        <v>11</v>
      </c>
      <c r="AB78" s="965"/>
      <c r="AC78" s="965"/>
      <c r="AD78" s="965"/>
      <c r="AE78" s="965"/>
      <c r="AF78" s="965">
        <v>11</v>
      </c>
      <c r="AG78" s="965"/>
      <c r="AH78" s="965"/>
      <c r="AI78" s="965"/>
      <c r="AJ78" s="965"/>
      <c r="AK78" s="965" t="s">
        <v>554</v>
      </c>
      <c r="AL78" s="965"/>
      <c r="AM78" s="965"/>
      <c r="AN78" s="965"/>
      <c r="AO78" s="965"/>
      <c r="AP78" s="965" t="s">
        <v>551</v>
      </c>
      <c r="AQ78" s="965"/>
      <c r="AR78" s="965"/>
      <c r="AS78" s="965"/>
      <c r="AT78" s="965"/>
      <c r="AU78" s="965" t="s">
        <v>551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550</v>
      </c>
      <c r="C79" s="969"/>
      <c r="D79" s="969"/>
      <c r="E79" s="969"/>
      <c r="F79" s="969"/>
      <c r="G79" s="969"/>
      <c r="H79" s="969"/>
      <c r="I79" s="969"/>
      <c r="J79" s="969"/>
      <c r="K79" s="969"/>
      <c r="L79" s="969"/>
      <c r="M79" s="969"/>
      <c r="N79" s="969"/>
      <c r="O79" s="969"/>
      <c r="P79" s="970"/>
      <c r="Q79" s="971">
        <v>37</v>
      </c>
      <c r="R79" s="965"/>
      <c r="S79" s="965"/>
      <c r="T79" s="965"/>
      <c r="U79" s="965"/>
      <c r="V79" s="965">
        <v>35</v>
      </c>
      <c r="W79" s="965"/>
      <c r="X79" s="965"/>
      <c r="Y79" s="965"/>
      <c r="Z79" s="965"/>
      <c r="AA79" s="965">
        <v>2</v>
      </c>
      <c r="AB79" s="965"/>
      <c r="AC79" s="965"/>
      <c r="AD79" s="965"/>
      <c r="AE79" s="965"/>
      <c r="AF79" s="965">
        <v>2</v>
      </c>
      <c r="AG79" s="965"/>
      <c r="AH79" s="965"/>
      <c r="AI79" s="965"/>
      <c r="AJ79" s="965"/>
      <c r="AK79" s="965" t="s">
        <v>554</v>
      </c>
      <c r="AL79" s="965"/>
      <c r="AM79" s="965"/>
      <c r="AN79" s="965"/>
      <c r="AO79" s="965"/>
      <c r="AP79" s="965" t="s">
        <v>551</v>
      </c>
      <c r="AQ79" s="965"/>
      <c r="AR79" s="965"/>
      <c r="AS79" s="965"/>
      <c r="AT79" s="965"/>
      <c r="AU79" s="965" t="s">
        <v>551</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5911</v>
      </c>
      <c r="AG88" s="953"/>
      <c r="AH88" s="953"/>
      <c r="AI88" s="953"/>
      <c r="AJ88" s="953"/>
      <c r="AK88" s="957"/>
      <c r="AL88" s="957"/>
      <c r="AM88" s="957"/>
      <c r="AN88" s="957"/>
      <c r="AO88" s="957"/>
      <c r="AP88" s="953">
        <v>2080</v>
      </c>
      <c r="AQ88" s="953"/>
      <c r="AR88" s="953"/>
      <c r="AS88" s="953"/>
      <c r="AT88" s="953"/>
      <c r="AU88" s="953">
        <v>779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x14ac:dyDescent="0.15">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1799059</v>
      </c>
      <c r="AB110" s="871"/>
      <c r="AC110" s="871"/>
      <c r="AD110" s="871"/>
      <c r="AE110" s="872"/>
      <c r="AF110" s="873">
        <v>1810639</v>
      </c>
      <c r="AG110" s="871"/>
      <c r="AH110" s="871"/>
      <c r="AI110" s="871"/>
      <c r="AJ110" s="872"/>
      <c r="AK110" s="873">
        <v>1826218</v>
      </c>
      <c r="AL110" s="871"/>
      <c r="AM110" s="871"/>
      <c r="AN110" s="871"/>
      <c r="AO110" s="872"/>
      <c r="AP110" s="874">
        <v>19.7</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18681965</v>
      </c>
      <c r="BR110" s="798"/>
      <c r="BS110" s="798"/>
      <c r="BT110" s="798"/>
      <c r="BU110" s="798"/>
      <c r="BV110" s="798">
        <v>18380562</v>
      </c>
      <c r="BW110" s="798"/>
      <c r="BX110" s="798"/>
      <c r="BY110" s="798"/>
      <c r="BZ110" s="798"/>
      <c r="CA110" s="798">
        <v>20790158</v>
      </c>
      <c r="CB110" s="798"/>
      <c r="CC110" s="798"/>
      <c r="CD110" s="798"/>
      <c r="CE110" s="798"/>
      <c r="CF110" s="859">
        <v>224.3</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2600000</v>
      </c>
      <c r="BR111" s="769"/>
      <c r="BS111" s="769"/>
      <c r="BT111" s="769"/>
      <c r="BU111" s="769"/>
      <c r="BV111" s="769">
        <v>3270000</v>
      </c>
      <c r="BW111" s="769"/>
      <c r="BX111" s="769"/>
      <c r="BY111" s="769"/>
      <c r="BZ111" s="769"/>
      <c r="CA111" s="769">
        <v>670000</v>
      </c>
      <c r="CB111" s="769"/>
      <c r="CC111" s="769"/>
      <c r="CD111" s="769"/>
      <c r="CE111" s="769"/>
      <c r="CF111" s="846">
        <v>7.2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2541888</v>
      </c>
      <c r="BR112" s="769"/>
      <c r="BS112" s="769"/>
      <c r="BT112" s="769"/>
      <c r="BU112" s="769"/>
      <c r="BV112" s="769">
        <v>2980161</v>
      </c>
      <c r="BW112" s="769"/>
      <c r="BX112" s="769"/>
      <c r="BY112" s="769"/>
      <c r="BZ112" s="769"/>
      <c r="CA112" s="769">
        <v>3137545</v>
      </c>
      <c r="CB112" s="769"/>
      <c r="CC112" s="769"/>
      <c r="CD112" s="769"/>
      <c r="CE112" s="769"/>
      <c r="CF112" s="846">
        <v>33.799999999999997</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x14ac:dyDescent="0.15">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217484</v>
      </c>
      <c r="AB113" s="907"/>
      <c r="AC113" s="907"/>
      <c r="AD113" s="907"/>
      <c r="AE113" s="908"/>
      <c r="AF113" s="909">
        <v>219412</v>
      </c>
      <c r="AG113" s="907"/>
      <c r="AH113" s="907"/>
      <c r="AI113" s="907"/>
      <c r="AJ113" s="908"/>
      <c r="AK113" s="909">
        <v>227448</v>
      </c>
      <c r="AL113" s="907"/>
      <c r="AM113" s="907"/>
      <c r="AN113" s="907"/>
      <c r="AO113" s="908"/>
      <c r="AP113" s="910">
        <v>2.5</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620718</v>
      </c>
      <c r="BR113" s="769"/>
      <c r="BS113" s="769"/>
      <c r="BT113" s="769"/>
      <c r="BU113" s="769"/>
      <c r="BV113" s="769">
        <v>553073</v>
      </c>
      <c r="BW113" s="769"/>
      <c r="BX113" s="769"/>
      <c r="BY113" s="769"/>
      <c r="BZ113" s="769"/>
      <c r="CA113" s="769">
        <v>778683</v>
      </c>
      <c r="CB113" s="769"/>
      <c r="CC113" s="769"/>
      <c r="CD113" s="769"/>
      <c r="CE113" s="769"/>
      <c r="CF113" s="846">
        <v>8.4</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404380</v>
      </c>
      <c r="AB114" s="782"/>
      <c r="AC114" s="782"/>
      <c r="AD114" s="782"/>
      <c r="AE114" s="783"/>
      <c r="AF114" s="784">
        <v>160170</v>
      </c>
      <c r="AG114" s="782"/>
      <c r="AH114" s="782"/>
      <c r="AI114" s="782"/>
      <c r="AJ114" s="783"/>
      <c r="AK114" s="784">
        <v>9157</v>
      </c>
      <c r="AL114" s="782"/>
      <c r="AM114" s="782"/>
      <c r="AN114" s="782"/>
      <c r="AO114" s="783"/>
      <c r="AP114" s="752">
        <v>0.1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1968336</v>
      </c>
      <c r="BR114" s="769"/>
      <c r="BS114" s="769"/>
      <c r="BT114" s="769"/>
      <c r="BU114" s="769"/>
      <c r="BV114" s="769">
        <v>1853760</v>
      </c>
      <c r="BW114" s="769"/>
      <c r="BX114" s="769"/>
      <c r="BY114" s="769"/>
      <c r="BZ114" s="769"/>
      <c r="CA114" s="769">
        <v>1670447</v>
      </c>
      <c r="CB114" s="769"/>
      <c r="CC114" s="769"/>
      <c r="CD114" s="769"/>
      <c r="CE114" s="769"/>
      <c r="CF114" s="846">
        <v>18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48206</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2600000</v>
      </c>
      <c r="DH115" s="782"/>
      <c r="DI115" s="782"/>
      <c r="DJ115" s="782"/>
      <c r="DK115" s="783"/>
      <c r="DL115" s="784">
        <v>3270000</v>
      </c>
      <c r="DM115" s="782"/>
      <c r="DN115" s="782"/>
      <c r="DO115" s="782"/>
      <c r="DP115" s="783"/>
      <c r="DQ115" s="784">
        <v>670000</v>
      </c>
      <c r="DR115" s="782"/>
      <c r="DS115" s="782"/>
      <c r="DT115" s="782"/>
      <c r="DU115" s="783"/>
      <c r="DV115" s="752">
        <v>7.2</v>
      </c>
      <c r="DW115" s="753"/>
      <c r="DX115" s="753"/>
      <c r="DY115" s="753"/>
      <c r="DZ115" s="754"/>
    </row>
    <row r="116" spans="1:130" s="197" customFormat="1" ht="26.25" customHeight="1" x14ac:dyDescent="0.15">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123</v>
      </c>
      <c r="AB116" s="782"/>
      <c r="AC116" s="782"/>
      <c r="AD116" s="782"/>
      <c r="AE116" s="783"/>
      <c r="AF116" s="784">
        <v>241</v>
      </c>
      <c r="AG116" s="782"/>
      <c r="AH116" s="782"/>
      <c r="AI116" s="782"/>
      <c r="AJ116" s="783"/>
      <c r="AK116" s="784">
        <v>567</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2469252</v>
      </c>
      <c r="AB117" s="893"/>
      <c r="AC117" s="893"/>
      <c r="AD117" s="893"/>
      <c r="AE117" s="894"/>
      <c r="AF117" s="896">
        <v>2190462</v>
      </c>
      <c r="AG117" s="893"/>
      <c r="AH117" s="893"/>
      <c r="AI117" s="893"/>
      <c r="AJ117" s="894"/>
      <c r="AK117" s="896">
        <v>2063390</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26412907</v>
      </c>
      <c r="BR118" s="856"/>
      <c r="BS118" s="856"/>
      <c r="BT118" s="856"/>
      <c r="BU118" s="856"/>
      <c r="BV118" s="856">
        <v>27037556</v>
      </c>
      <c r="BW118" s="856"/>
      <c r="BX118" s="856"/>
      <c r="BY118" s="856"/>
      <c r="BZ118" s="856"/>
      <c r="CA118" s="856">
        <v>27046833</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3224764</v>
      </c>
      <c r="BR119" s="798"/>
      <c r="BS119" s="798"/>
      <c r="BT119" s="798"/>
      <c r="BU119" s="798"/>
      <c r="BV119" s="798">
        <v>3608059</v>
      </c>
      <c r="BW119" s="798"/>
      <c r="BX119" s="798"/>
      <c r="BY119" s="798"/>
      <c r="BZ119" s="798"/>
      <c r="CA119" s="798">
        <v>3733591</v>
      </c>
      <c r="CB119" s="798"/>
      <c r="CC119" s="798"/>
      <c r="CD119" s="798"/>
      <c r="CE119" s="798"/>
      <c r="CF119" s="859">
        <v>40.299999999999997</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3234975</v>
      </c>
      <c r="BR120" s="769"/>
      <c r="BS120" s="769"/>
      <c r="BT120" s="769"/>
      <c r="BU120" s="769"/>
      <c r="BV120" s="769">
        <v>3178132</v>
      </c>
      <c r="BW120" s="769"/>
      <c r="BX120" s="769"/>
      <c r="BY120" s="769"/>
      <c r="BZ120" s="769"/>
      <c r="CA120" s="769">
        <v>3072306</v>
      </c>
      <c r="CB120" s="769"/>
      <c r="CC120" s="769"/>
      <c r="CD120" s="769"/>
      <c r="CE120" s="769"/>
      <c r="CF120" s="846">
        <v>33.1</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2450677</v>
      </c>
      <c r="DH120" s="798"/>
      <c r="DI120" s="798"/>
      <c r="DJ120" s="798"/>
      <c r="DK120" s="798"/>
      <c r="DL120" s="798">
        <v>2894308</v>
      </c>
      <c r="DM120" s="798"/>
      <c r="DN120" s="798"/>
      <c r="DO120" s="798"/>
      <c r="DP120" s="798"/>
      <c r="DQ120" s="798">
        <v>3054470</v>
      </c>
      <c r="DR120" s="798"/>
      <c r="DS120" s="798"/>
      <c r="DT120" s="798"/>
      <c r="DU120" s="798"/>
      <c r="DV120" s="799">
        <v>32.9</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12596550</v>
      </c>
      <c r="BR121" s="856"/>
      <c r="BS121" s="856"/>
      <c r="BT121" s="856"/>
      <c r="BU121" s="856"/>
      <c r="BV121" s="856">
        <v>12825401</v>
      </c>
      <c r="BW121" s="856"/>
      <c r="BX121" s="856"/>
      <c r="BY121" s="856"/>
      <c r="BZ121" s="856"/>
      <c r="CA121" s="856">
        <v>13143321</v>
      </c>
      <c r="CB121" s="856"/>
      <c r="CC121" s="856"/>
      <c r="CD121" s="856"/>
      <c r="CE121" s="856"/>
      <c r="CF121" s="857">
        <v>141.80000000000001</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87848</v>
      </c>
      <c r="DH121" s="769"/>
      <c r="DI121" s="769"/>
      <c r="DJ121" s="769"/>
      <c r="DK121" s="769"/>
      <c r="DL121" s="769">
        <v>82695</v>
      </c>
      <c r="DM121" s="769"/>
      <c r="DN121" s="769"/>
      <c r="DO121" s="769"/>
      <c r="DP121" s="769"/>
      <c r="DQ121" s="769">
        <v>80116</v>
      </c>
      <c r="DR121" s="769"/>
      <c r="DS121" s="769"/>
      <c r="DT121" s="769"/>
      <c r="DU121" s="769"/>
      <c r="DV121" s="821">
        <v>0.9</v>
      </c>
      <c r="DW121" s="821"/>
      <c r="DX121" s="821"/>
      <c r="DY121" s="821"/>
      <c r="DZ121" s="822"/>
    </row>
    <row r="122" spans="1:130" s="197" customFormat="1" ht="26.25" customHeight="1" x14ac:dyDescent="0.15">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19056289</v>
      </c>
      <c r="BR122" s="838"/>
      <c r="BS122" s="838"/>
      <c r="BT122" s="838"/>
      <c r="BU122" s="838"/>
      <c r="BV122" s="838">
        <v>19611592</v>
      </c>
      <c r="BW122" s="838"/>
      <c r="BX122" s="838"/>
      <c r="BY122" s="838"/>
      <c r="BZ122" s="838"/>
      <c r="CA122" s="838">
        <v>19949218</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3363</v>
      </c>
      <c r="DH122" s="769"/>
      <c r="DI122" s="769"/>
      <c r="DJ122" s="769"/>
      <c r="DK122" s="769"/>
      <c r="DL122" s="769">
        <v>3158</v>
      </c>
      <c r="DM122" s="769"/>
      <c r="DN122" s="769"/>
      <c r="DO122" s="769"/>
      <c r="DP122" s="769"/>
      <c r="DQ122" s="769">
        <v>2959</v>
      </c>
      <c r="DR122" s="769"/>
      <c r="DS122" s="769"/>
      <c r="DT122" s="769"/>
      <c r="DU122" s="769"/>
      <c r="DV122" s="821">
        <v>0</v>
      </c>
      <c r="DW122" s="821"/>
      <c r="DX122" s="821"/>
      <c r="DY122" s="821"/>
      <c r="DZ122" s="822"/>
    </row>
    <row r="123" spans="1:130" s="197" customFormat="1" ht="26.25" customHeight="1" thickBot="1" x14ac:dyDescent="0.2">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81.8</v>
      </c>
      <c r="BR123" s="830"/>
      <c r="BS123" s="830"/>
      <c r="BT123" s="830"/>
      <c r="BU123" s="830"/>
      <c r="BV123" s="830">
        <v>81.400000000000006</v>
      </c>
      <c r="BW123" s="830"/>
      <c r="BX123" s="830"/>
      <c r="BY123" s="830"/>
      <c r="BZ123" s="830"/>
      <c r="CA123" s="830">
        <v>76.5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x14ac:dyDescent="0.2">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48206</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13.29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x14ac:dyDescent="0.15">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133449</v>
      </c>
      <c r="AB128" s="722"/>
      <c r="AC128" s="722"/>
      <c r="AD128" s="722"/>
      <c r="AE128" s="723"/>
      <c r="AF128" s="724">
        <v>162488</v>
      </c>
      <c r="AG128" s="722"/>
      <c r="AH128" s="722"/>
      <c r="AI128" s="722"/>
      <c r="AJ128" s="723"/>
      <c r="AK128" s="724">
        <v>174100</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18.29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10118222</v>
      </c>
      <c r="AB129" s="782"/>
      <c r="AC129" s="782"/>
      <c r="AD129" s="782"/>
      <c r="AE129" s="783"/>
      <c r="AF129" s="784">
        <v>10147872</v>
      </c>
      <c r="AG129" s="782"/>
      <c r="AH129" s="782"/>
      <c r="AI129" s="782"/>
      <c r="AJ129" s="783"/>
      <c r="AK129" s="784">
        <v>10289041</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1124997</v>
      </c>
      <c r="AB130" s="782"/>
      <c r="AC130" s="782"/>
      <c r="AD130" s="782"/>
      <c r="AE130" s="783"/>
      <c r="AF130" s="784">
        <v>1027006</v>
      </c>
      <c r="AG130" s="782"/>
      <c r="AH130" s="782"/>
      <c r="AI130" s="782"/>
      <c r="AJ130" s="783"/>
      <c r="AK130" s="784">
        <v>1018625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76.5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8993225</v>
      </c>
      <c r="AB131" s="715"/>
      <c r="AC131" s="715"/>
      <c r="AD131" s="715"/>
      <c r="AE131" s="716"/>
      <c r="AF131" s="717">
        <v>9120866</v>
      </c>
      <c r="AG131" s="715"/>
      <c r="AH131" s="715"/>
      <c r="AI131" s="715"/>
      <c r="AJ131" s="716"/>
      <c r="AK131" s="717">
        <v>9270416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13.463535050000001</v>
      </c>
      <c r="AB132" s="738"/>
      <c r="AC132" s="738"/>
      <c r="AD132" s="738"/>
      <c r="AE132" s="739"/>
      <c r="AF132" s="740">
        <v>10.974484220000001</v>
      </c>
      <c r="AG132" s="738"/>
      <c r="AH132" s="738"/>
      <c r="AI132" s="738"/>
      <c r="AJ132" s="739"/>
      <c r="AK132" s="740">
        <v>9.3918654779999997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13.7</v>
      </c>
      <c r="AB133" s="747"/>
      <c r="AC133" s="747"/>
      <c r="AD133" s="747"/>
      <c r="AE133" s="748"/>
      <c r="AF133" s="746">
        <v>12.5</v>
      </c>
      <c r="AG133" s="747"/>
      <c r="AH133" s="747"/>
      <c r="AI133" s="747"/>
      <c r="AJ133" s="748"/>
      <c r="AK133" s="746">
        <v>11.2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75" zoomScaleNormal="85" zoomScaleSheetLayoutView="75" workbookViewId="0">
      <selection activeCell="AG29" sqref="AG29"/>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22"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31" t="s">
        <v>472</v>
      </c>
      <c r="H9" s="1132"/>
      <c r="I9" s="1132"/>
      <c r="J9" s="1133"/>
      <c r="K9" s="263">
        <v>2841130</v>
      </c>
      <c r="L9" s="264">
        <v>46752</v>
      </c>
      <c r="M9" s="265">
        <v>64737</v>
      </c>
      <c r="N9" s="266">
        <v>-27.8</v>
      </c>
    </row>
    <row r="10" spans="1:16" x14ac:dyDescent="0.15">
      <c r="A10" s="248"/>
      <c r="B10" s="244"/>
      <c r="C10" s="244"/>
      <c r="D10" s="244"/>
      <c r="E10" s="244"/>
      <c r="F10" s="244"/>
      <c r="G10" s="1131" t="s">
        <v>473</v>
      </c>
      <c r="H10" s="1132"/>
      <c r="I10" s="1132"/>
      <c r="J10" s="1133"/>
      <c r="K10" s="267">
        <v>400187</v>
      </c>
      <c r="L10" s="268">
        <v>6585</v>
      </c>
      <c r="M10" s="269">
        <v>4418</v>
      </c>
      <c r="N10" s="270">
        <v>49</v>
      </c>
    </row>
    <row r="11" spans="1:16" ht="13.5" customHeight="1" x14ac:dyDescent="0.15">
      <c r="A11" s="248"/>
      <c r="B11" s="244"/>
      <c r="C11" s="244"/>
      <c r="D11" s="244"/>
      <c r="E11" s="244"/>
      <c r="F11" s="244"/>
      <c r="G11" s="1131" t="s">
        <v>474</v>
      </c>
      <c r="H11" s="1132"/>
      <c r="I11" s="1132"/>
      <c r="J11" s="1133"/>
      <c r="K11" s="267">
        <v>72750</v>
      </c>
      <c r="L11" s="268">
        <v>1197</v>
      </c>
      <c r="M11" s="269">
        <v>5597</v>
      </c>
      <c r="N11" s="270">
        <v>-78.599999999999994</v>
      </c>
    </row>
    <row r="12" spans="1:16" ht="13.5" customHeight="1" x14ac:dyDescent="0.15">
      <c r="A12" s="248"/>
      <c r="B12" s="244"/>
      <c r="C12" s="244"/>
      <c r="D12" s="244"/>
      <c r="E12" s="244"/>
      <c r="F12" s="244"/>
      <c r="G12" s="1131" t="s">
        <v>475</v>
      </c>
      <c r="H12" s="1132"/>
      <c r="I12" s="1132"/>
      <c r="J12" s="1133"/>
      <c r="K12" s="267" t="s">
        <v>476</v>
      </c>
      <c r="L12" s="268" t="s">
        <v>476</v>
      </c>
      <c r="M12" s="269">
        <v>967</v>
      </c>
      <c r="N12" s="270" t="s">
        <v>476</v>
      </c>
    </row>
    <row r="13" spans="1:16" ht="13.5" customHeight="1" x14ac:dyDescent="0.15">
      <c r="A13" s="248"/>
      <c r="B13" s="244"/>
      <c r="C13" s="244"/>
      <c r="D13" s="244"/>
      <c r="E13" s="244"/>
      <c r="F13" s="244"/>
      <c r="G13" s="1131" t="s">
        <v>477</v>
      </c>
      <c r="H13" s="1132"/>
      <c r="I13" s="1132"/>
      <c r="J13" s="1133"/>
      <c r="K13" s="267" t="s">
        <v>476</v>
      </c>
      <c r="L13" s="268" t="s">
        <v>476</v>
      </c>
      <c r="M13" s="269">
        <v>2</v>
      </c>
      <c r="N13" s="270" t="s">
        <v>476</v>
      </c>
    </row>
    <row r="14" spans="1:16" ht="13.5" customHeight="1" x14ac:dyDescent="0.15">
      <c r="A14" s="248"/>
      <c r="B14" s="244"/>
      <c r="C14" s="244"/>
      <c r="D14" s="244"/>
      <c r="E14" s="244"/>
      <c r="F14" s="244"/>
      <c r="G14" s="1131" t="s">
        <v>478</v>
      </c>
      <c r="H14" s="1132"/>
      <c r="I14" s="1132"/>
      <c r="J14" s="1133"/>
      <c r="K14" s="267">
        <v>251438</v>
      </c>
      <c r="L14" s="268">
        <v>4138</v>
      </c>
      <c r="M14" s="269">
        <v>2800</v>
      </c>
      <c r="N14" s="270">
        <v>47.8</v>
      </c>
    </row>
    <row r="15" spans="1:16" ht="13.5" customHeight="1" x14ac:dyDescent="0.15">
      <c r="A15" s="248"/>
      <c r="B15" s="244"/>
      <c r="C15" s="244"/>
      <c r="D15" s="244"/>
      <c r="E15" s="244"/>
      <c r="F15" s="244"/>
      <c r="G15" s="1131" t="s">
        <v>479</v>
      </c>
      <c r="H15" s="1132"/>
      <c r="I15" s="1132"/>
      <c r="J15" s="1133"/>
      <c r="K15" s="267">
        <v>113461</v>
      </c>
      <c r="L15" s="268">
        <v>1867</v>
      </c>
      <c r="M15" s="269">
        <v>1482</v>
      </c>
      <c r="N15" s="270">
        <v>26</v>
      </c>
    </row>
    <row r="16" spans="1:16" x14ac:dyDescent="0.15">
      <c r="A16" s="248"/>
      <c r="B16" s="244"/>
      <c r="C16" s="244"/>
      <c r="D16" s="244"/>
      <c r="E16" s="244"/>
      <c r="F16" s="244"/>
      <c r="G16" s="1134" t="s">
        <v>480</v>
      </c>
      <c r="H16" s="1135"/>
      <c r="I16" s="1135"/>
      <c r="J16" s="1136"/>
      <c r="K16" s="268">
        <v>-508534</v>
      </c>
      <c r="L16" s="268">
        <v>-8368</v>
      </c>
      <c r="M16" s="269">
        <v>-7690</v>
      </c>
      <c r="N16" s="270">
        <v>8.8000000000000007</v>
      </c>
    </row>
    <row r="17" spans="1:16" x14ac:dyDescent="0.15">
      <c r="A17" s="248"/>
      <c r="B17" s="244"/>
      <c r="C17" s="244"/>
      <c r="D17" s="244"/>
      <c r="E17" s="244"/>
      <c r="F17" s="244"/>
      <c r="G17" s="1134" t="s">
        <v>170</v>
      </c>
      <c r="H17" s="1135"/>
      <c r="I17" s="1135"/>
      <c r="J17" s="1136"/>
      <c r="K17" s="268">
        <v>3170432</v>
      </c>
      <c r="L17" s="268">
        <v>52171</v>
      </c>
      <c r="M17" s="269">
        <v>72313</v>
      </c>
      <c r="N17" s="270">
        <v>-27.9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8" t="s">
        <v>485</v>
      </c>
      <c r="H21" s="1129"/>
      <c r="I21" s="1129"/>
      <c r="J21" s="1130"/>
      <c r="K21" s="280">
        <v>5.73</v>
      </c>
      <c r="L21" s="281">
        <v>7.17</v>
      </c>
      <c r="M21" s="282">
        <v>-1.44</v>
      </c>
      <c r="N21" s="249"/>
      <c r="O21" s="283"/>
      <c r="P21" s="279"/>
    </row>
    <row r="22" spans="1:16" s="284" customFormat="1" x14ac:dyDescent="0.15">
      <c r="A22" s="279"/>
      <c r="B22" s="249"/>
      <c r="C22" s="249"/>
      <c r="D22" s="249"/>
      <c r="E22" s="249"/>
      <c r="F22" s="249"/>
      <c r="G22" s="1128" t="s">
        <v>486</v>
      </c>
      <c r="H22" s="1129"/>
      <c r="I22" s="1129"/>
      <c r="J22" s="1130"/>
      <c r="K22" s="285">
        <v>97</v>
      </c>
      <c r="L22" s="286">
        <v>98.1</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19" t="s">
        <v>490</v>
      </c>
      <c r="H32" s="1120"/>
      <c r="I32" s="1120"/>
      <c r="J32" s="1121"/>
      <c r="K32" s="294">
        <v>1826218</v>
      </c>
      <c r="L32" s="294">
        <v>30051</v>
      </c>
      <c r="M32" s="295">
        <v>43357</v>
      </c>
      <c r="N32" s="296">
        <v>-30.7</v>
      </c>
    </row>
    <row r="33" spans="1:16" ht="13.5" customHeight="1" x14ac:dyDescent="0.15">
      <c r="A33" s="248"/>
      <c r="B33" s="244"/>
      <c r="C33" s="244"/>
      <c r="D33" s="244"/>
      <c r="E33" s="244"/>
      <c r="F33" s="244"/>
      <c r="G33" s="1119" t="s">
        <v>491</v>
      </c>
      <c r="H33" s="1120"/>
      <c r="I33" s="1120"/>
      <c r="J33" s="1121"/>
      <c r="K33" s="294" t="s">
        <v>476</v>
      </c>
      <c r="L33" s="294" t="s">
        <v>476</v>
      </c>
      <c r="M33" s="295">
        <v>5</v>
      </c>
      <c r="N33" s="296" t="s">
        <v>476</v>
      </c>
    </row>
    <row r="34" spans="1:16" ht="27" customHeight="1" x14ac:dyDescent="0.15">
      <c r="A34" s="248"/>
      <c r="B34" s="244"/>
      <c r="C34" s="244"/>
      <c r="D34" s="244"/>
      <c r="E34" s="244"/>
      <c r="F34" s="244"/>
      <c r="G34" s="1119" t="s">
        <v>492</v>
      </c>
      <c r="H34" s="1120"/>
      <c r="I34" s="1120"/>
      <c r="J34" s="1121"/>
      <c r="K34" s="294" t="s">
        <v>476</v>
      </c>
      <c r="L34" s="294" t="s">
        <v>476</v>
      </c>
      <c r="M34" s="295">
        <v>40</v>
      </c>
      <c r="N34" s="296" t="s">
        <v>476</v>
      </c>
    </row>
    <row r="35" spans="1:16" ht="27" customHeight="1" x14ac:dyDescent="0.15">
      <c r="A35" s="248"/>
      <c r="B35" s="244"/>
      <c r="C35" s="244"/>
      <c r="D35" s="244"/>
      <c r="E35" s="244"/>
      <c r="F35" s="244"/>
      <c r="G35" s="1119" t="s">
        <v>493</v>
      </c>
      <c r="H35" s="1120"/>
      <c r="I35" s="1120"/>
      <c r="J35" s="1121"/>
      <c r="K35" s="294">
        <v>227448</v>
      </c>
      <c r="L35" s="294">
        <v>3743</v>
      </c>
      <c r="M35" s="295">
        <v>11850</v>
      </c>
      <c r="N35" s="296">
        <v>-68.400000000000006</v>
      </c>
    </row>
    <row r="36" spans="1:16" ht="27" customHeight="1" x14ac:dyDescent="0.15">
      <c r="A36" s="248"/>
      <c r="B36" s="244"/>
      <c r="C36" s="244"/>
      <c r="D36" s="244"/>
      <c r="E36" s="244"/>
      <c r="F36" s="244"/>
      <c r="G36" s="1119" t="s">
        <v>494</v>
      </c>
      <c r="H36" s="1120"/>
      <c r="I36" s="1120"/>
      <c r="J36" s="1121"/>
      <c r="K36" s="294">
        <v>9157</v>
      </c>
      <c r="L36" s="294">
        <v>151</v>
      </c>
      <c r="M36" s="295">
        <v>2171</v>
      </c>
      <c r="N36" s="296">
        <v>-93</v>
      </c>
    </row>
    <row r="37" spans="1:16" ht="13.5" customHeight="1" x14ac:dyDescent="0.15">
      <c r="A37" s="248"/>
      <c r="B37" s="244"/>
      <c r="C37" s="244"/>
      <c r="D37" s="244"/>
      <c r="E37" s="244"/>
      <c r="F37" s="244"/>
      <c r="G37" s="1119" t="s">
        <v>495</v>
      </c>
      <c r="H37" s="1120"/>
      <c r="I37" s="1120"/>
      <c r="J37" s="1121"/>
      <c r="K37" s="294" t="s">
        <v>476</v>
      </c>
      <c r="L37" s="294" t="s">
        <v>476</v>
      </c>
      <c r="M37" s="295">
        <v>1425</v>
      </c>
      <c r="N37" s="296" t="s">
        <v>476</v>
      </c>
    </row>
    <row r="38" spans="1:16" ht="27" customHeight="1" x14ac:dyDescent="0.15">
      <c r="A38" s="248"/>
      <c r="B38" s="244"/>
      <c r="C38" s="244"/>
      <c r="D38" s="244"/>
      <c r="E38" s="244"/>
      <c r="F38" s="244"/>
      <c r="G38" s="1122" t="s">
        <v>496</v>
      </c>
      <c r="H38" s="1123"/>
      <c r="I38" s="1123"/>
      <c r="J38" s="1124"/>
      <c r="K38" s="297">
        <v>567</v>
      </c>
      <c r="L38" s="297">
        <v>9</v>
      </c>
      <c r="M38" s="298">
        <v>6</v>
      </c>
      <c r="N38" s="299">
        <v>50</v>
      </c>
      <c r="O38" s="293"/>
    </row>
    <row r="39" spans="1:16" x14ac:dyDescent="0.15">
      <c r="A39" s="248"/>
      <c r="B39" s="244"/>
      <c r="C39" s="244"/>
      <c r="D39" s="244"/>
      <c r="E39" s="244"/>
      <c r="F39" s="244"/>
      <c r="G39" s="1122" t="s">
        <v>497</v>
      </c>
      <c r="H39" s="1123"/>
      <c r="I39" s="1123"/>
      <c r="J39" s="1124"/>
      <c r="K39" s="300">
        <v>-174100</v>
      </c>
      <c r="L39" s="300">
        <v>-2865</v>
      </c>
      <c r="M39" s="301">
        <v>-5332</v>
      </c>
      <c r="N39" s="302">
        <v>-46.3</v>
      </c>
      <c r="O39" s="293"/>
    </row>
    <row r="40" spans="1:16" ht="27" customHeight="1" x14ac:dyDescent="0.15">
      <c r="A40" s="248"/>
      <c r="B40" s="244"/>
      <c r="C40" s="244"/>
      <c r="D40" s="244"/>
      <c r="E40" s="244"/>
      <c r="F40" s="244"/>
      <c r="G40" s="1119" t="s">
        <v>498</v>
      </c>
      <c r="H40" s="1120"/>
      <c r="I40" s="1120"/>
      <c r="J40" s="1121"/>
      <c r="K40" s="300">
        <v>-1018625</v>
      </c>
      <c r="L40" s="300">
        <v>-16762</v>
      </c>
      <c r="M40" s="301">
        <v>-35626</v>
      </c>
      <c r="N40" s="302">
        <v>-53</v>
      </c>
      <c r="O40" s="293"/>
    </row>
    <row r="41" spans="1:16" x14ac:dyDescent="0.15">
      <c r="A41" s="248"/>
      <c r="B41" s="244"/>
      <c r="C41" s="244"/>
      <c r="D41" s="244"/>
      <c r="E41" s="244"/>
      <c r="F41" s="244"/>
      <c r="G41" s="1125" t="s">
        <v>280</v>
      </c>
      <c r="H41" s="1126"/>
      <c r="I41" s="1126"/>
      <c r="J41" s="1127"/>
      <c r="K41" s="294">
        <v>870665</v>
      </c>
      <c r="L41" s="300">
        <v>14327</v>
      </c>
      <c r="M41" s="301">
        <v>17897</v>
      </c>
      <c r="N41" s="302">
        <v>-19.899999999999999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2" t="s">
        <v>467</v>
      </c>
      <c r="J49" s="1114" t="s">
        <v>502</v>
      </c>
      <c r="K49" s="1115"/>
      <c r="L49" s="1115"/>
      <c r="M49" s="1115"/>
      <c r="N49" s="1116"/>
    </row>
    <row r="50" spans="1:14" x14ac:dyDescent="0.15">
      <c r="A50" s="248"/>
      <c r="B50" s="244"/>
      <c r="C50" s="244"/>
      <c r="D50" s="244"/>
      <c r="E50" s="244"/>
      <c r="F50" s="244"/>
      <c r="G50" s="312"/>
      <c r="H50" s="313"/>
      <c r="I50" s="1113"/>
      <c r="J50" s="314" t="s">
        <v>503</v>
      </c>
      <c r="K50" s="315" t="s">
        <v>504</v>
      </c>
      <c r="L50" s="316" t="s">
        <v>505</v>
      </c>
      <c r="M50" s="317" t="s">
        <v>506</v>
      </c>
      <c r="N50" s="318" t="s">
        <v>507</v>
      </c>
    </row>
    <row r="51" spans="1:14" x14ac:dyDescent="0.15">
      <c r="A51" s="248"/>
      <c r="B51" s="244"/>
      <c r="C51" s="244"/>
      <c r="D51" s="244"/>
      <c r="E51" s="244"/>
      <c r="F51" s="244"/>
      <c r="G51" s="310" t="s">
        <v>508</v>
      </c>
      <c r="H51" s="311"/>
      <c r="I51" s="319">
        <v>6586977</v>
      </c>
      <c r="J51" s="320">
        <v>115831</v>
      </c>
      <c r="K51" s="321">
        <v>2.2000000000000002</v>
      </c>
      <c r="L51" s="322">
        <v>58009</v>
      </c>
      <c r="M51" s="323">
        <v>16.5</v>
      </c>
      <c r="N51" s="324">
        <v>-14.3</v>
      </c>
    </row>
    <row r="52" spans="1:14" x14ac:dyDescent="0.15">
      <c r="A52" s="248"/>
      <c r="B52" s="244"/>
      <c r="C52" s="244"/>
      <c r="D52" s="244"/>
      <c r="E52" s="244"/>
      <c r="F52" s="244"/>
      <c r="G52" s="325"/>
      <c r="H52" s="326" t="s">
        <v>509</v>
      </c>
      <c r="I52" s="327">
        <v>1183157</v>
      </c>
      <c r="J52" s="328">
        <v>20806</v>
      </c>
      <c r="K52" s="329">
        <v>14.6</v>
      </c>
      <c r="L52" s="330">
        <v>32190</v>
      </c>
      <c r="M52" s="331">
        <v>20.399999999999999</v>
      </c>
      <c r="N52" s="332">
        <v>-5.8</v>
      </c>
    </row>
    <row r="53" spans="1:14" x14ac:dyDescent="0.15">
      <c r="A53" s="248"/>
      <c r="B53" s="244"/>
      <c r="C53" s="244"/>
      <c r="D53" s="244"/>
      <c r="E53" s="244"/>
      <c r="F53" s="244"/>
      <c r="G53" s="310" t="s">
        <v>510</v>
      </c>
      <c r="H53" s="311"/>
      <c r="I53" s="319">
        <v>4708463</v>
      </c>
      <c r="J53" s="320">
        <v>81241</v>
      </c>
      <c r="K53" s="321">
        <v>-29.9</v>
      </c>
      <c r="L53" s="322">
        <v>61882</v>
      </c>
      <c r="M53" s="323">
        <v>6.7</v>
      </c>
      <c r="N53" s="324">
        <v>-36.6</v>
      </c>
    </row>
    <row r="54" spans="1:14" x14ac:dyDescent="0.15">
      <c r="A54" s="248"/>
      <c r="B54" s="244"/>
      <c r="C54" s="244"/>
      <c r="D54" s="244"/>
      <c r="E54" s="244"/>
      <c r="F54" s="244"/>
      <c r="G54" s="325"/>
      <c r="H54" s="326" t="s">
        <v>509</v>
      </c>
      <c r="I54" s="327">
        <v>1377838</v>
      </c>
      <c r="J54" s="328">
        <v>23773</v>
      </c>
      <c r="K54" s="329">
        <v>14.3</v>
      </c>
      <c r="L54" s="330">
        <v>32175</v>
      </c>
      <c r="M54" s="331">
        <v>0</v>
      </c>
      <c r="N54" s="332">
        <v>14.3</v>
      </c>
    </row>
    <row r="55" spans="1:14" x14ac:dyDescent="0.15">
      <c r="A55" s="248"/>
      <c r="B55" s="244"/>
      <c r="C55" s="244"/>
      <c r="D55" s="244"/>
      <c r="E55" s="244"/>
      <c r="F55" s="244"/>
      <c r="G55" s="310" t="s">
        <v>511</v>
      </c>
      <c r="H55" s="311"/>
      <c r="I55" s="319">
        <v>3889221</v>
      </c>
      <c r="J55" s="320">
        <v>66150</v>
      </c>
      <c r="K55" s="321">
        <v>-18.600000000000001</v>
      </c>
      <c r="L55" s="322">
        <v>47569</v>
      </c>
      <c r="M55" s="323">
        <v>-23.1</v>
      </c>
      <c r="N55" s="324">
        <v>4.5</v>
      </c>
    </row>
    <row r="56" spans="1:14" x14ac:dyDescent="0.15">
      <c r="A56" s="248"/>
      <c r="B56" s="244"/>
      <c r="C56" s="244"/>
      <c r="D56" s="244"/>
      <c r="E56" s="244"/>
      <c r="F56" s="244"/>
      <c r="G56" s="325"/>
      <c r="H56" s="326" t="s">
        <v>509</v>
      </c>
      <c r="I56" s="327">
        <v>895493</v>
      </c>
      <c r="J56" s="328">
        <v>15231</v>
      </c>
      <c r="K56" s="329">
        <v>-35.9</v>
      </c>
      <c r="L56" s="330">
        <v>26255</v>
      </c>
      <c r="M56" s="331">
        <v>-18.399999999999999</v>
      </c>
      <c r="N56" s="332">
        <v>-17.5</v>
      </c>
    </row>
    <row r="57" spans="1:14" x14ac:dyDescent="0.15">
      <c r="A57" s="248"/>
      <c r="B57" s="244"/>
      <c r="C57" s="244"/>
      <c r="D57" s="244"/>
      <c r="E57" s="244"/>
      <c r="F57" s="244"/>
      <c r="G57" s="310" t="s">
        <v>512</v>
      </c>
      <c r="H57" s="311"/>
      <c r="I57" s="319">
        <v>2789689</v>
      </c>
      <c r="J57" s="320">
        <v>46658</v>
      </c>
      <c r="K57" s="321">
        <v>-29.5</v>
      </c>
      <c r="L57" s="322">
        <v>50880</v>
      </c>
      <c r="M57" s="323">
        <v>7</v>
      </c>
      <c r="N57" s="324">
        <v>-36.5</v>
      </c>
    </row>
    <row r="58" spans="1:14" x14ac:dyDescent="0.15">
      <c r="A58" s="248"/>
      <c r="B58" s="244"/>
      <c r="C58" s="244"/>
      <c r="D58" s="244"/>
      <c r="E58" s="244"/>
      <c r="F58" s="244"/>
      <c r="G58" s="325"/>
      <c r="H58" s="326" t="s">
        <v>509</v>
      </c>
      <c r="I58" s="327">
        <v>425316</v>
      </c>
      <c r="J58" s="328">
        <v>7113</v>
      </c>
      <c r="K58" s="329">
        <v>-53.3</v>
      </c>
      <c r="L58" s="330">
        <v>26879</v>
      </c>
      <c r="M58" s="331">
        <v>2.4</v>
      </c>
      <c r="N58" s="332">
        <v>-55.7</v>
      </c>
    </row>
    <row r="59" spans="1:14" x14ac:dyDescent="0.15">
      <c r="A59" s="248"/>
      <c r="B59" s="244"/>
      <c r="C59" s="244"/>
      <c r="D59" s="244"/>
      <c r="E59" s="244"/>
      <c r="F59" s="244"/>
      <c r="G59" s="310" t="s">
        <v>513</v>
      </c>
      <c r="H59" s="311"/>
      <c r="I59" s="319">
        <v>8080982</v>
      </c>
      <c r="J59" s="320">
        <v>132977</v>
      </c>
      <c r="K59" s="321">
        <v>185</v>
      </c>
      <c r="L59" s="322">
        <v>63956</v>
      </c>
      <c r="M59" s="323">
        <v>25.7</v>
      </c>
      <c r="N59" s="324">
        <v>159.30000000000001</v>
      </c>
    </row>
    <row r="60" spans="1:14" x14ac:dyDescent="0.15">
      <c r="A60" s="248"/>
      <c r="B60" s="244"/>
      <c r="C60" s="244"/>
      <c r="D60" s="244"/>
      <c r="E60" s="244"/>
      <c r="F60" s="244"/>
      <c r="G60" s="325"/>
      <c r="H60" s="326" t="s">
        <v>509</v>
      </c>
      <c r="I60" s="333">
        <v>3185074</v>
      </c>
      <c r="J60" s="328">
        <v>52412</v>
      </c>
      <c r="K60" s="329">
        <v>636.79999999999995</v>
      </c>
      <c r="L60" s="330">
        <v>29239</v>
      </c>
      <c r="M60" s="331">
        <v>8.8000000000000007</v>
      </c>
      <c r="N60" s="332">
        <v>628</v>
      </c>
    </row>
    <row r="61" spans="1:14" x14ac:dyDescent="0.15">
      <c r="A61" s="248"/>
      <c r="B61" s="244"/>
      <c r="C61" s="244"/>
      <c r="D61" s="244"/>
      <c r="E61" s="244"/>
      <c r="F61" s="244"/>
      <c r="G61" s="310" t="s">
        <v>514</v>
      </c>
      <c r="H61" s="334"/>
      <c r="I61" s="335">
        <v>5211066</v>
      </c>
      <c r="J61" s="336">
        <v>88571</v>
      </c>
      <c r="K61" s="337">
        <v>21.8</v>
      </c>
      <c r="L61" s="338">
        <v>56459</v>
      </c>
      <c r="M61" s="339">
        <v>6.6</v>
      </c>
      <c r="N61" s="324">
        <v>15.2</v>
      </c>
    </row>
    <row r="62" spans="1:14" x14ac:dyDescent="0.15">
      <c r="A62" s="248"/>
      <c r="B62" s="244"/>
      <c r="C62" s="244"/>
      <c r="D62" s="244"/>
      <c r="E62" s="244"/>
      <c r="F62" s="244"/>
      <c r="G62" s="325"/>
      <c r="H62" s="326" t="s">
        <v>509</v>
      </c>
      <c r="I62" s="327">
        <v>1413376</v>
      </c>
      <c r="J62" s="328">
        <v>23867</v>
      </c>
      <c r="K62" s="329">
        <v>115.3</v>
      </c>
      <c r="L62" s="330">
        <v>29348</v>
      </c>
      <c r="M62" s="331">
        <v>2.6</v>
      </c>
      <c r="N62" s="332">
        <v>112.7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5" zoomScale="75" zoomScaleNormal="7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7.77</v>
      </c>
      <c r="G47" s="12">
        <v>8.56</v>
      </c>
      <c r="H47" s="12">
        <v>10.86</v>
      </c>
      <c r="I47" s="12">
        <v>14.62</v>
      </c>
      <c r="J47" s="13">
        <v>15.81</v>
      </c>
    </row>
    <row r="48" spans="2:10" ht="57.75" customHeight="1" x14ac:dyDescent="0.15">
      <c r="B48" s="14"/>
      <c r="C48" s="1139" t="s">
        <v>4</v>
      </c>
      <c r="D48" s="1139"/>
      <c r="E48" s="1140"/>
      <c r="F48" s="15">
        <v>2.38</v>
      </c>
      <c r="G48" s="16">
        <v>5.19</v>
      </c>
      <c r="H48" s="16">
        <v>7.1</v>
      </c>
      <c r="I48" s="16">
        <v>2.7</v>
      </c>
      <c r="J48" s="17">
        <v>5.73</v>
      </c>
    </row>
    <row r="49" spans="2:10" ht="57.75" customHeight="1" thickBot="1" x14ac:dyDescent="0.2">
      <c r="B49" s="18"/>
      <c r="C49" s="1141" t="s">
        <v>5</v>
      </c>
      <c r="D49" s="1141"/>
      <c r="E49" s="1142"/>
      <c r="F49" s="19">
        <v>1.56</v>
      </c>
      <c r="G49" s="20">
        <v>2.95</v>
      </c>
      <c r="H49" s="20">
        <v>2.0699999999999998</v>
      </c>
      <c r="I49" s="20" t="s">
        <v>521</v>
      </c>
      <c r="J49" s="21">
        <v>3.09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O32" sqref="O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522</v>
      </c>
      <c r="D34" s="1149"/>
      <c r="E34" s="1150"/>
      <c r="F34" s="32" t="s">
        <v>523</v>
      </c>
      <c r="G34" s="33" t="s">
        <v>524</v>
      </c>
      <c r="H34" s="33">
        <v>0.17</v>
      </c>
      <c r="I34" s="33" t="s">
        <v>525</v>
      </c>
      <c r="J34" s="34" t="s">
        <v>526</v>
      </c>
      <c r="K34" s="22"/>
      <c r="L34" s="22"/>
      <c r="M34" s="22"/>
      <c r="N34" s="22"/>
      <c r="O34" s="22"/>
      <c r="P34" s="22"/>
    </row>
    <row r="35" spans="1:16" ht="39" customHeight="1" x14ac:dyDescent="0.15">
      <c r="A35" s="22"/>
      <c r="B35" s="35"/>
      <c r="C35" s="1143" t="s">
        <v>527</v>
      </c>
      <c r="D35" s="1144"/>
      <c r="E35" s="1145"/>
      <c r="F35" s="36">
        <v>10.19</v>
      </c>
      <c r="G35" s="37">
        <v>9.74</v>
      </c>
      <c r="H35" s="37">
        <v>10.52</v>
      </c>
      <c r="I35" s="37">
        <v>11.29</v>
      </c>
      <c r="J35" s="38">
        <v>12.19</v>
      </c>
      <c r="K35" s="22"/>
      <c r="L35" s="22"/>
      <c r="M35" s="22"/>
      <c r="N35" s="22"/>
      <c r="O35" s="22"/>
      <c r="P35" s="22"/>
    </row>
    <row r="36" spans="1:16" ht="39" customHeight="1" x14ac:dyDescent="0.15">
      <c r="A36" s="22"/>
      <c r="B36" s="35"/>
      <c r="C36" s="1143" t="s">
        <v>528</v>
      </c>
      <c r="D36" s="1144"/>
      <c r="E36" s="1145"/>
      <c r="F36" s="36">
        <v>2.29</v>
      </c>
      <c r="G36" s="37">
        <v>5.04</v>
      </c>
      <c r="H36" s="37">
        <v>7.08</v>
      </c>
      <c r="I36" s="37">
        <v>2.69</v>
      </c>
      <c r="J36" s="38">
        <v>5.72</v>
      </c>
      <c r="K36" s="22"/>
      <c r="L36" s="22"/>
      <c r="M36" s="22"/>
      <c r="N36" s="22"/>
      <c r="O36" s="22"/>
      <c r="P36" s="22"/>
    </row>
    <row r="37" spans="1:16" ht="39" customHeight="1" x14ac:dyDescent="0.15">
      <c r="A37" s="22"/>
      <c r="B37" s="35"/>
      <c r="C37" s="1143" t="s">
        <v>529</v>
      </c>
      <c r="D37" s="1144"/>
      <c r="E37" s="1145"/>
      <c r="F37" s="36">
        <v>0.09</v>
      </c>
      <c r="G37" s="37">
        <v>0.1</v>
      </c>
      <c r="H37" s="37">
        <v>0.31</v>
      </c>
      <c r="I37" s="37">
        <v>0.17</v>
      </c>
      <c r="J37" s="38">
        <v>0.12</v>
      </c>
      <c r="K37" s="22"/>
      <c r="L37" s="22"/>
      <c r="M37" s="22"/>
      <c r="N37" s="22"/>
      <c r="O37" s="22"/>
      <c r="P37" s="22"/>
    </row>
    <row r="38" spans="1:16" ht="39" customHeight="1" x14ac:dyDescent="0.15">
      <c r="A38" s="22"/>
      <c r="B38" s="35"/>
      <c r="C38" s="1143" t="s">
        <v>530</v>
      </c>
      <c r="D38" s="1144"/>
      <c r="E38" s="1145"/>
      <c r="F38" s="36">
        <v>0.04</v>
      </c>
      <c r="G38" s="37">
        <v>0.01</v>
      </c>
      <c r="H38" s="37">
        <v>0.02</v>
      </c>
      <c r="I38" s="37">
        <v>0.02</v>
      </c>
      <c r="J38" s="38">
        <v>0.04</v>
      </c>
      <c r="K38" s="22"/>
      <c r="L38" s="22"/>
      <c r="M38" s="22"/>
      <c r="N38" s="22"/>
      <c r="O38" s="22"/>
      <c r="P38" s="22"/>
    </row>
    <row r="39" spans="1:16" ht="39" customHeight="1" x14ac:dyDescent="0.15">
      <c r="A39" s="22"/>
      <c r="B39" s="35"/>
      <c r="C39" s="1143" t="s">
        <v>531</v>
      </c>
      <c r="D39" s="1144"/>
      <c r="E39" s="1145"/>
      <c r="F39" s="36">
        <v>0.01</v>
      </c>
      <c r="G39" s="37">
        <v>0.01</v>
      </c>
      <c r="H39" s="37">
        <v>0.01</v>
      </c>
      <c r="I39" s="37">
        <v>0.01</v>
      </c>
      <c r="J39" s="38">
        <v>0.02</v>
      </c>
      <c r="K39" s="22"/>
      <c r="L39" s="22"/>
      <c r="M39" s="22"/>
      <c r="N39" s="22"/>
      <c r="O39" s="22"/>
      <c r="P39" s="22"/>
    </row>
    <row r="40" spans="1:16" ht="39" customHeight="1" x14ac:dyDescent="0.15">
      <c r="A40" s="22"/>
      <c r="B40" s="35"/>
      <c r="C40" s="1143" t="s">
        <v>532</v>
      </c>
      <c r="D40" s="1144"/>
      <c r="E40" s="1145"/>
      <c r="F40" s="36">
        <v>0.23</v>
      </c>
      <c r="G40" s="37">
        <v>0.37</v>
      </c>
      <c r="H40" s="37">
        <v>0.01</v>
      </c>
      <c r="I40" s="37">
        <v>0.15</v>
      </c>
      <c r="J40" s="38">
        <v>0.01</v>
      </c>
      <c r="K40" s="22"/>
      <c r="L40" s="22"/>
      <c r="M40" s="22"/>
      <c r="N40" s="22"/>
      <c r="O40" s="22"/>
      <c r="P40" s="22"/>
    </row>
    <row r="41" spans="1:16" ht="39" customHeight="1" x14ac:dyDescent="0.15">
      <c r="A41" s="22"/>
      <c r="B41" s="35"/>
      <c r="C41" s="1143" t="s">
        <v>533</v>
      </c>
      <c r="D41" s="1144"/>
      <c r="E41" s="1145"/>
      <c r="F41" s="36">
        <v>0.01</v>
      </c>
      <c r="G41" s="37">
        <v>0.01</v>
      </c>
      <c r="H41" s="37">
        <v>0.01</v>
      </c>
      <c r="I41" s="37">
        <v>0.01</v>
      </c>
      <c r="J41" s="38">
        <v>0</v>
      </c>
      <c r="K41" s="22"/>
      <c r="L41" s="22"/>
      <c r="M41" s="22"/>
      <c r="N41" s="22"/>
      <c r="O41" s="22"/>
      <c r="P41" s="22"/>
    </row>
    <row r="42" spans="1:16" ht="39" customHeight="1" x14ac:dyDescent="0.15">
      <c r="A42" s="22"/>
      <c r="B42" s="39"/>
      <c r="C42" s="1143" t="s">
        <v>534</v>
      </c>
      <c r="D42" s="1144"/>
      <c r="E42" s="1145"/>
      <c r="F42" s="36" t="s">
        <v>535</v>
      </c>
      <c r="G42" s="37" t="s">
        <v>476</v>
      </c>
      <c r="H42" s="37" t="s">
        <v>476</v>
      </c>
      <c r="I42" s="37" t="s">
        <v>476</v>
      </c>
      <c r="J42" s="38" t="s">
        <v>476</v>
      </c>
      <c r="K42" s="22"/>
      <c r="L42" s="22"/>
      <c r="M42" s="22"/>
      <c r="N42" s="22"/>
      <c r="O42" s="22"/>
      <c r="P42" s="22"/>
    </row>
    <row r="43" spans="1:16" ht="39" customHeight="1" thickBot="1" x14ac:dyDescent="0.2">
      <c r="A43" s="22"/>
      <c r="B43" s="40"/>
      <c r="C43" s="1146" t="s">
        <v>536</v>
      </c>
      <c r="D43" s="1147"/>
      <c r="E43" s="1148"/>
      <c r="F43" s="41">
        <v>0.06</v>
      </c>
      <c r="G43" s="42">
        <v>0.03</v>
      </c>
      <c r="H43" s="42">
        <v>0.01</v>
      </c>
      <c r="I43" s="42">
        <v>0</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1731</v>
      </c>
      <c r="L45" s="60">
        <v>1738</v>
      </c>
      <c r="M45" s="60">
        <v>1799</v>
      </c>
      <c r="N45" s="60">
        <v>1811</v>
      </c>
      <c r="O45" s="61">
        <v>1826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139</v>
      </c>
      <c r="L48" s="64">
        <v>161</v>
      </c>
      <c r="M48" s="64">
        <v>217</v>
      </c>
      <c r="N48" s="64">
        <v>219</v>
      </c>
      <c r="O48" s="65">
        <v>227</v>
      </c>
      <c r="P48" s="48"/>
      <c r="Q48" s="48"/>
      <c r="R48" s="48"/>
      <c r="S48" s="48"/>
      <c r="T48" s="48"/>
      <c r="U48" s="48"/>
    </row>
    <row r="49" spans="1:21" ht="30.75" customHeight="1" x14ac:dyDescent="0.15">
      <c r="A49" s="48"/>
      <c r="B49" s="1161"/>
      <c r="C49" s="1162"/>
      <c r="D49" s="62"/>
      <c r="E49" s="1153" t="s">
        <v>16</v>
      </c>
      <c r="F49" s="1153"/>
      <c r="G49" s="1153"/>
      <c r="H49" s="1153"/>
      <c r="I49" s="1153"/>
      <c r="J49" s="1154"/>
      <c r="K49" s="63">
        <v>401</v>
      </c>
      <c r="L49" s="64">
        <v>402</v>
      </c>
      <c r="M49" s="64">
        <v>404</v>
      </c>
      <c r="N49" s="64">
        <v>160</v>
      </c>
      <c r="O49" s="65">
        <v>9</v>
      </c>
      <c r="P49" s="48"/>
      <c r="Q49" s="48"/>
      <c r="R49" s="48"/>
      <c r="S49" s="48"/>
      <c r="T49" s="48"/>
      <c r="U49" s="48"/>
    </row>
    <row r="50" spans="1:21" ht="30.75" customHeight="1" x14ac:dyDescent="0.15">
      <c r="A50" s="48"/>
      <c r="B50" s="1161"/>
      <c r="C50" s="1162"/>
      <c r="D50" s="62"/>
      <c r="E50" s="1153" t="s">
        <v>17</v>
      </c>
      <c r="F50" s="1153"/>
      <c r="G50" s="1153"/>
      <c r="H50" s="1153"/>
      <c r="I50" s="1153"/>
      <c r="J50" s="1154"/>
      <c r="K50" s="63">
        <v>49</v>
      </c>
      <c r="L50" s="64">
        <v>49</v>
      </c>
      <c r="M50" s="64">
        <v>48</v>
      </c>
      <c r="N50" s="64" t="s">
        <v>476</v>
      </c>
      <c r="O50" s="65" t="s">
        <v>476</v>
      </c>
      <c r="P50" s="48"/>
      <c r="Q50" s="48"/>
      <c r="R50" s="48"/>
      <c r="S50" s="48"/>
      <c r="T50" s="48"/>
      <c r="U50" s="48"/>
    </row>
    <row r="51" spans="1:21" ht="30.75" customHeight="1" x14ac:dyDescent="0.15">
      <c r="A51" s="48"/>
      <c r="B51" s="1163"/>
      <c r="C51" s="1164"/>
      <c r="D51" s="66"/>
      <c r="E51" s="1153" t="s">
        <v>18</v>
      </c>
      <c r="F51" s="1153"/>
      <c r="G51" s="1153"/>
      <c r="H51" s="1153"/>
      <c r="I51" s="1153"/>
      <c r="J51" s="1154"/>
      <c r="K51" s="63">
        <v>2</v>
      </c>
      <c r="L51" s="64">
        <v>0</v>
      </c>
      <c r="M51" s="64">
        <v>0</v>
      </c>
      <c r="N51" s="64">
        <v>0</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1112</v>
      </c>
      <c r="L52" s="64">
        <v>1180</v>
      </c>
      <c r="M52" s="64">
        <v>1258</v>
      </c>
      <c r="N52" s="64">
        <v>1189</v>
      </c>
      <c r="O52" s="65">
        <v>1192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1210</v>
      </c>
      <c r="L53" s="69">
        <v>1170</v>
      </c>
      <c r="M53" s="69">
        <v>1210</v>
      </c>
      <c r="N53" s="69">
        <v>1001</v>
      </c>
      <c r="O53" s="70">
        <v>871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9" t="s">
        <v>24</v>
      </c>
      <c r="C41" s="1180"/>
      <c r="D41" s="81"/>
      <c r="E41" s="1181" t="s">
        <v>25</v>
      </c>
      <c r="F41" s="1181"/>
      <c r="G41" s="1181"/>
      <c r="H41" s="1182"/>
      <c r="I41" s="82">
        <v>17196</v>
      </c>
      <c r="J41" s="83">
        <v>18074</v>
      </c>
      <c r="K41" s="83">
        <v>18682</v>
      </c>
      <c r="L41" s="83">
        <v>18381</v>
      </c>
      <c r="M41" s="84">
        <v>20790</v>
      </c>
    </row>
    <row r="42" spans="2:13" ht="27.75" customHeight="1" x14ac:dyDescent="0.15">
      <c r="B42" s="1169"/>
      <c r="C42" s="1170"/>
      <c r="D42" s="85"/>
      <c r="E42" s="1173" t="s">
        <v>26</v>
      </c>
      <c r="F42" s="1173"/>
      <c r="G42" s="1173"/>
      <c r="H42" s="1174"/>
      <c r="I42" s="86">
        <v>97</v>
      </c>
      <c r="J42" s="87">
        <v>2648</v>
      </c>
      <c r="K42" s="87">
        <v>2600</v>
      </c>
      <c r="L42" s="87">
        <v>3270</v>
      </c>
      <c r="M42" s="88">
        <v>670</v>
      </c>
    </row>
    <row r="43" spans="2:13" ht="27.75" customHeight="1" x14ac:dyDescent="0.15">
      <c r="B43" s="1169"/>
      <c r="C43" s="1170"/>
      <c r="D43" s="85"/>
      <c r="E43" s="1173" t="s">
        <v>27</v>
      </c>
      <c r="F43" s="1173"/>
      <c r="G43" s="1173"/>
      <c r="H43" s="1174"/>
      <c r="I43" s="86">
        <v>2039</v>
      </c>
      <c r="J43" s="87">
        <v>2100</v>
      </c>
      <c r="K43" s="87">
        <v>2542</v>
      </c>
      <c r="L43" s="87">
        <v>2980</v>
      </c>
      <c r="M43" s="88">
        <v>3138</v>
      </c>
    </row>
    <row r="44" spans="2:13" ht="27.75" customHeight="1" x14ac:dyDescent="0.15">
      <c r="B44" s="1169"/>
      <c r="C44" s="1170"/>
      <c r="D44" s="85"/>
      <c r="E44" s="1173" t="s">
        <v>28</v>
      </c>
      <c r="F44" s="1173"/>
      <c r="G44" s="1173"/>
      <c r="H44" s="1174"/>
      <c r="I44" s="86">
        <v>929</v>
      </c>
      <c r="J44" s="87">
        <v>872</v>
      </c>
      <c r="K44" s="87">
        <v>621</v>
      </c>
      <c r="L44" s="87">
        <v>553</v>
      </c>
      <c r="M44" s="88">
        <v>779</v>
      </c>
    </row>
    <row r="45" spans="2:13" ht="27.75" customHeight="1" x14ac:dyDescent="0.15">
      <c r="B45" s="1169"/>
      <c r="C45" s="1170"/>
      <c r="D45" s="85"/>
      <c r="E45" s="1173" t="s">
        <v>29</v>
      </c>
      <c r="F45" s="1173"/>
      <c r="G45" s="1173"/>
      <c r="H45" s="1174"/>
      <c r="I45" s="86">
        <v>2268</v>
      </c>
      <c r="J45" s="87">
        <v>2040</v>
      </c>
      <c r="K45" s="87">
        <v>1968</v>
      </c>
      <c r="L45" s="87">
        <v>1854</v>
      </c>
      <c r="M45" s="88">
        <v>1670</v>
      </c>
    </row>
    <row r="46" spans="2:13" ht="27.75" customHeight="1" x14ac:dyDescent="0.15">
      <c r="B46" s="1169"/>
      <c r="C46" s="1170"/>
      <c r="D46" s="85"/>
      <c r="E46" s="1173" t="s">
        <v>30</v>
      </c>
      <c r="F46" s="1173"/>
      <c r="G46" s="1173"/>
      <c r="H46" s="1174"/>
      <c r="I46" s="86" t="s">
        <v>476</v>
      </c>
      <c r="J46" s="87" t="s">
        <v>476</v>
      </c>
      <c r="K46" s="87" t="s">
        <v>476</v>
      </c>
      <c r="L46" s="87" t="s">
        <v>476</v>
      </c>
      <c r="M46" s="88" t="s">
        <v>476</v>
      </c>
    </row>
    <row r="47" spans="2:13" ht="27.75" customHeight="1" x14ac:dyDescent="0.15">
      <c r="B47" s="1169"/>
      <c r="C47" s="1170"/>
      <c r="D47" s="85"/>
      <c r="E47" s="1173" t="s">
        <v>31</v>
      </c>
      <c r="F47" s="1173"/>
      <c r="G47" s="1173"/>
      <c r="H47" s="1174"/>
      <c r="I47" s="86" t="s">
        <v>476</v>
      </c>
      <c r="J47" s="87" t="s">
        <v>476</v>
      </c>
      <c r="K47" s="87" t="s">
        <v>476</v>
      </c>
      <c r="L47" s="87" t="s">
        <v>476</v>
      </c>
      <c r="M47" s="88" t="s">
        <v>476</v>
      </c>
    </row>
    <row r="48" spans="2:13" ht="27.75" customHeight="1" x14ac:dyDescent="0.15">
      <c r="B48" s="1171"/>
      <c r="C48" s="1172"/>
      <c r="D48" s="85"/>
      <c r="E48" s="1173" t="s">
        <v>32</v>
      </c>
      <c r="F48" s="1173"/>
      <c r="G48" s="1173"/>
      <c r="H48" s="1174"/>
      <c r="I48" s="86" t="s">
        <v>476</v>
      </c>
      <c r="J48" s="87" t="s">
        <v>476</v>
      </c>
      <c r="K48" s="87" t="s">
        <v>476</v>
      </c>
      <c r="L48" s="87" t="s">
        <v>476</v>
      </c>
      <c r="M48" s="88" t="s">
        <v>476</v>
      </c>
    </row>
    <row r="49" spans="2:13" ht="27.75" customHeight="1" x14ac:dyDescent="0.15">
      <c r="B49" s="1167" t="s">
        <v>33</v>
      </c>
      <c r="C49" s="1168"/>
      <c r="D49" s="89"/>
      <c r="E49" s="1173" t="s">
        <v>34</v>
      </c>
      <c r="F49" s="1173"/>
      <c r="G49" s="1173"/>
      <c r="H49" s="1174"/>
      <c r="I49" s="86">
        <v>2680</v>
      </c>
      <c r="J49" s="87">
        <v>2815</v>
      </c>
      <c r="K49" s="87">
        <v>3225</v>
      </c>
      <c r="L49" s="87">
        <v>3608</v>
      </c>
      <c r="M49" s="88">
        <v>3734</v>
      </c>
    </row>
    <row r="50" spans="2:13" ht="27.75" customHeight="1" x14ac:dyDescent="0.15">
      <c r="B50" s="1169"/>
      <c r="C50" s="1170"/>
      <c r="D50" s="85"/>
      <c r="E50" s="1173" t="s">
        <v>35</v>
      </c>
      <c r="F50" s="1173"/>
      <c r="G50" s="1173"/>
      <c r="H50" s="1174"/>
      <c r="I50" s="86">
        <v>2936</v>
      </c>
      <c r="J50" s="87">
        <v>3227</v>
      </c>
      <c r="K50" s="87">
        <v>3235</v>
      </c>
      <c r="L50" s="87">
        <v>3178</v>
      </c>
      <c r="M50" s="88">
        <v>3072</v>
      </c>
    </row>
    <row r="51" spans="2:13" ht="27.75" customHeight="1" x14ac:dyDescent="0.15">
      <c r="B51" s="1171"/>
      <c r="C51" s="1172"/>
      <c r="D51" s="85"/>
      <c r="E51" s="1173" t="s">
        <v>36</v>
      </c>
      <c r="F51" s="1173"/>
      <c r="G51" s="1173"/>
      <c r="H51" s="1174"/>
      <c r="I51" s="86">
        <v>12032</v>
      </c>
      <c r="J51" s="87">
        <v>12480</v>
      </c>
      <c r="K51" s="87">
        <v>12597</v>
      </c>
      <c r="L51" s="87">
        <v>12825</v>
      </c>
      <c r="M51" s="88">
        <v>13143</v>
      </c>
    </row>
    <row r="52" spans="2:13" ht="27.75" customHeight="1" thickBot="1" x14ac:dyDescent="0.2">
      <c r="B52" s="1175" t="s">
        <v>37</v>
      </c>
      <c r="C52" s="1176"/>
      <c r="D52" s="90"/>
      <c r="E52" s="1177" t="s">
        <v>38</v>
      </c>
      <c r="F52" s="1177"/>
      <c r="G52" s="1177"/>
      <c r="H52" s="1178"/>
      <c r="I52" s="91">
        <v>4880</v>
      </c>
      <c r="J52" s="92">
        <v>7214</v>
      </c>
      <c r="K52" s="92">
        <v>7357</v>
      </c>
      <c r="L52" s="92">
        <v>7426</v>
      </c>
      <c r="M52" s="93">
        <v>7098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115831</v>
      </c>
      <c r="E3" s="116"/>
      <c r="F3" s="117">
        <v>58009</v>
      </c>
      <c r="G3" s="118"/>
      <c r="H3" s="119"/>
    </row>
    <row r="4" spans="1:8" x14ac:dyDescent="0.15">
      <c r="A4" s="120"/>
      <c r="B4" s="121"/>
      <c r="C4" s="122"/>
      <c r="D4" s="123">
        <v>20806</v>
      </c>
      <c r="E4" s="124"/>
      <c r="F4" s="125">
        <v>32190</v>
      </c>
      <c r="G4" s="126"/>
      <c r="H4" s="127"/>
    </row>
    <row r="5" spans="1:8" x14ac:dyDescent="0.15">
      <c r="A5" s="108" t="s">
        <v>510</v>
      </c>
      <c r="B5" s="113"/>
      <c r="C5" s="114"/>
      <c r="D5" s="115">
        <v>81241</v>
      </c>
      <c r="E5" s="116"/>
      <c r="F5" s="117">
        <v>61882</v>
      </c>
      <c r="G5" s="118"/>
      <c r="H5" s="119"/>
    </row>
    <row r="6" spans="1:8" x14ac:dyDescent="0.15">
      <c r="A6" s="120"/>
      <c r="B6" s="121"/>
      <c r="C6" s="122"/>
      <c r="D6" s="123">
        <v>23773</v>
      </c>
      <c r="E6" s="124"/>
      <c r="F6" s="125">
        <v>32175</v>
      </c>
      <c r="G6" s="126"/>
      <c r="H6" s="127"/>
    </row>
    <row r="7" spans="1:8" x14ac:dyDescent="0.15">
      <c r="A7" s="108" t="s">
        <v>511</v>
      </c>
      <c r="B7" s="113"/>
      <c r="C7" s="114"/>
      <c r="D7" s="115">
        <v>66150</v>
      </c>
      <c r="E7" s="116"/>
      <c r="F7" s="117">
        <v>47569</v>
      </c>
      <c r="G7" s="118"/>
      <c r="H7" s="119"/>
    </row>
    <row r="8" spans="1:8" x14ac:dyDescent="0.15">
      <c r="A8" s="120"/>
      <c r="B8" s="121"/>
      <c r="C8" s="122"/>
      <c r="D8" s="123">
        <v>15231</v>
      </c>
      <c r="E8" s="124"/>
      <c r="F8" s="125">
        <v>26255</v>
      </c>
      <c r="G8" s="126"/>
      <c r="H8" s="127"/>
    </row>
    <row r="9" spans="1:8" x14ac:dyDescent="0.15">
      <c r="A9" s="108" t="s">
        <v>512</v>
      </c>
      <c r="B9" s="113"/>
      <c r="C9" s="114"/>
      <c r="D9" s="115">
        <v>46658</v>
      </c>
      <c r="E9" s="116"/>
      <c r="F9" s="117">
        <v>50880</v>
      </c>
      <c r="G9" s="118"/>
      <c r="H9" s="119"/>
    </row>
    <row r="10" spans="1:8" x14ac:dyDescent="0.15">
      <c r="A10" s="120"/>
      <c r="B10" s="121"/>
      <c r="C10" s="122"/>
      <c r="D10" s="123">
        <v>7113</v>
      </c>
      <c r="E10" s="124"/>
      <c r="F10" s="125">
        <v>26879</v>
      </c>
      <c r="G10" s="126"/>
      <c r="H10" s="127"/>
    </row>
    <row r="11" spans="1:8" x14ac:dyDescent="0.15">
      <c r="A11" s="108" t="s">
        <v>513</v>
      </c>
      <c r="B11" s="113"/>
      <c r="C11" s="114"/>
      <c r="D11" s="115">
        <v>132977</v>
      </c>
      <c r="E11" s="116"/>
      <c r="F11" s="117">
        <v>63956</v>
      </c>
      <c r="G11" s="118"/>
      <c r="H11" s="119"/>
    </row>
    <row r="12" spans="1:8" x14ac:dyDescent="0.15">
      <c r="A12" s="120"/>
      <c r="B12" s="121"/>
      <c r="C12" s="128"/>
      <c r="D12" s="123">
        <v>52412</v>
      </c>
      <c r="E12" s="124"/>
      <c r="F12" s="125">
        <v>29239</v>
      </c>
      <c r="G12" s="126"/>
      <c r="H12" s="127"/>
    </row>
    <row r="13" spans="1:8" x14ac:dyDescent="0.15">
      <c r="A13" s="108"/>
      <c r="B13" s="113"/>
      <c r="C13" s="129"/>
      <c r="D13" s="130">
        <v>88571</v>
      </c>
      <c r="E13" s="131"/>
      <c r="F13" s="132">
        <v>56459</v>
      </c>
      <c r="G13" s="133"/>
      <c r="H13" s="119"/>
    </row>
    <row r="14" spans="1:8" x14ac:dyDescent="0.15">
      <c r="A14" s="120"/>
      <c r="B14" s="121"/>
      <c r="C14" s="122"/>
      <c r="D14" s="123">
        <v>23867</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2.38</v>
      </c>
      <c r="C19" s="134">
        <f>ROUND(VALUE(SUBSTITUTE(実質収支比率等に係る経年分析!G$48,"▲","-")),2)</f>
        <v>5.19</v>
      </c>
      <c r="D19" s="134">
        <f>ROUND(VALUE(SUBSTITUTE(実質収支比率等に係る経年分析!H$48,"▲","-")),2)</f>
        <v>7.1</v>
      </c>
      <c r="E19" s="134">
        <f>ROUND(VALUE(SUBSTITUTE(実質収支比率等に係る経年分析!I$48,"▲","-")),2)</f>
        <v>2.7</v>
      </c>
      <c r="F19" s="134">
        <f>ROUND(VALUE(SUBSTITUTE(実質収支比率等に係る経年分析!J$48,"▲","-")),2)</f>
        <v>5.73</v>
      </c>
    </row>
    <row r="20" spans="1:11" x14ac:dyDescent="0.15">
      <c r="A20" s="134" t="s">
        <v>43</v>
      </c>
      <c r="B20" s="134">
        <f>ROUND(VALUE(SUBSTITUTE(実質収支比率等に係る経年分析!F$47,"▲","-")),2)</f>
        <v>7.77</v>
      </c>
      <c r="C20" s="134">
        <f>ROUND(VALUE(SUBSTITUTE(実質収支比率等に係る経年分析!G$47,"▲","-")),2)</f>
        <v>8.56</v>
      </c>
      <c r="D20" s="134">
        <f>ROUND(VALUE(SUBSTITUTE(実質収支比率等に係る経年分析!H$47,"▲","-")),2)</f>
        <v>10.86</v>
      </c>
      <c r="E20" s="134">
        <f>ROUND(VALUE(SUBSTITUTE(実質収支比率等に係る経年分析!I$47,"▲","-")),2)</f>
        <v>14.62</v>
      </c>
      <c r="F20" s="134">
        <f>ROUND(VALUE(SUBSTITUTE(実質収支比率等に係る経年分析!J$47,"▲","-")),2)</f>
        <v>15.81</v>
      </c>
    </row>
    <row r="21" spans="1:11" x14ac:dyDescent="0.15">
      <c r="A21" s="134" t="s">
        <v>44</v>
      </c>
      <c r="B21" s="134">
        <f>IF(ISNUMBER(VALUE(SUBSTITUTE(実質収支比率等に係る経年分析!F$49,"▲","-"))),ROUND(VALUE(SUBSTITUTE(実質収支比率等に係る経年分析!F$49,"▲","-")),2),NA())</f>
        <v>1.56</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2.0699999999999998</v>
      </c>
      <c r="E21" s="134">
        <f>IF(ISNUMBER(VALUE(SUBSTITUTE(実質収支比率等に係る経年分析!I$49,"▲","-"))),ROUND(VALUE(SUBSTITUTE(実質収支比率等に係る経年分析!I$49,"▲","-")),2),NA())</f>
        <v>-4.32</v>
      </c>
      <c r="F21" s="134">
        <f>IF(ISNUMBER(VALUE(SUBSTITUTE(実質収支比率等に係る経年分析!J$49,"▲","-"))),ROUND(VALUE(SUBSTITUTE(実質収支比率等に係る経年分析!J$49,"▲","-")),2),NA())</f>
        <v>3.09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12.19</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0.17</v>
      </c>
      <c r="H36" s="135">
        <f>IF(ROUND(VALUE(SUBSTITUTE(連結実質赤字比率に係る赤字・黒字の構成分析!I$34,"▲", "-")), 2) &lt; 0, ABS(ROUND(VALUE(SUBSTITUTE(連結実質赤字比率に係る赤字・黒字の構成分析!I$34,"▲", "-")), 2)), NA())</f>
        <v>0.84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2.2200000000000002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1112</v>
      </c>
      <c r="E42" s="136"/>
      <c r="F42" s="136"/>
      <c r="G42" s="136">
        <f>'実質公債費比率（分子）の構造'!L$52</f>
        <v>1180</v>
      </c>
      <c r="H42" s="136"/>
      <c r="I42" s="136"/>
      <c r="J42" s="136">
        <f>'実質公債費比率（分子）の構造'!M$52</f>
        <v>1258</v>
      </c>
      <c r="K42" s="136"/>
      <c r="L42" s="136"/>
      <c r="M42" s="136">
        <f>'実質公債費比率（分子）の構造'!N$52</f>
        <v>1189</v>
      </c>
      <c r="N42" s="136"/>
      <c r="O42" s="136"/>
      <c r="P42" s="136">
        <f>'実質公債費比率（分子）の構造'!O$52</f>
        <v>1192</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53</v>
      </c>
      <c r="B44" s="136">
        <f>'実質公債費比率（分子）の構造'!K$50</f>
        <v>49</v>
      </c>
      <c r="C44" s="136"/>
      <c r="D44" s="136"/>
      <c r="E44" s="136">
        <f>'実質公債費比率（分子）の構造'!L$50</f>
        <v>49</v>
      </c>
      <c r="F44" s="136"/>
      <c r="G44" s="136"/>
      <c r="H44" s="136">
        <f>'実質公債費比率（分子）の構造'!M$50</f>
        <v>48</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401</v>
      </c>
      <c r="C45" s="136"/>
      <c r="D45" s="136"/>
      <c r="E45" s="136">
        <f>'実質公債費比率（分子）の構造'!L$49</f>
        <v>402</v>
      </c>
      <c r="F45" s="136"/>
      <c r="G45" s="136"/>
      <c r="H45" s="136">
        <f>'実質公債費比率（分子）の構造'!M$49</f>
        <v>404</v>
      </c>
      <c r="I45" s="136"/>
      <c r="J45" s="136"/>
      <c r="K45" s="136">
        <f>'実質公債費比率（分子）の構造'!N$49</f>
        <v>160</v>
      </c>
      <c r="L45" s="136"/>
      <c r="M45" s="136"/>
      <c r="N45" s="136">
        <f>'実質公債費比率（分子）の構造'!O$49</f>
        <v>9</v>
      </c>
      <c r="O45" s="136"/>
      <c r="P45" s="136"/>
    </row>
    <row r="46" spans="1:16" x14ac:dyDescent="0.15">
      <c r="A46" s="136" t="s">
        <v>55</v>
      </c>
      <c r="B46" s="136">
        <f>'実質公債費比率（分子）の構造'!K$48</f>
        <v>139</v>
      </c>
      <c r="C46" s="136"/>
      <c r="D46" s="136"/>
      <c r="E46" s="136">
        <f>'実質公債費比率（分子）の構造'!L$48</f>
        <v>161</v>
      </c>
      <c r="F46" s="136"/>
      <c r="G46" s="136"/>
      <c r="H46" s="136">
        <f>'実質公債費比率（分子）の構造'!M$48</f>
        <v>217</v>
      </c>
      <c r="I46" s="136"/>
      <c r="J46" s="136"/>
      <c r="K46" s="136">
        <f>'実質公債費比率（分子）の構造'!N$48</f>
        <v>219</v>
      </c>
      <c r="L46" s="136"/>
      <c r="M46" s="136"/>
      <c r="N46" s="136">
        <f>'実質公債費比率（分子）の構造'!O$48</f>
        <v>227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1731</v>
      </c>
      <c r="C49" s="136"/>
      <c r="D49" s="136"/>
      <c r="E49" s="136">
        <f>'実質公債費比率（分子）の構造'!L$45</f>
        <v>1738</v>
      </c>
      <c r="F49" s="136"/>
      <c r="G49" s="136"/>
      <c r="H49" s="136">
        <f>'実質公債費比率（分子）の構造'!M$45</f>
        <v>1799</v>
      </c>
      <c r="I49" s="136"/>
      <c r="J49" s="136"/>
      <c r="K49" s="136">
        <f>'実質公債費比率（分子）の構造'!N$45</f>
        <v>1811</v>
      </c>
      <c r="L49" s="136"/>
      <c r="M49" s="136"/>
      <c r="N49" s="136">
        <f>'実質公債費比率（分子）の構造'!O$45</f>
        <v>1826</v>
      </c>
      <c r="O49" s="136"/>
      <c r="P49" s="136"/>
    </row>
    <row r="50" spans="1:16" x14ac:dyDescent="0.15">
      <c r="A50" s="136" t="s">
        <v>59</v>
      </c>
      <c r="B50" s="136" t="e">
        <f>NA()</f>
        <v>#N/A</v>
      </c>
      <c r="C50" s="136">
        <f>IF(ISNUMBER('実質公債費比率（分子）の構造'!K$53),'実質公債費比率（分子）の構造'!K$53,NA())</f>
        <v>1210</v>
      </c>
      <c r="D50" s="136" t="e">
        <f>NA()</f>
        <v>#N/A</v>
      </c>
      <c r="E50" s="136" t="e">
        <f>NA()</f>
        <v>#N/A</v>
      </c>
      <c r="F50" s="136">
        <f>IF(ISNUMBER('実質公債費比率（分子）の構造'!L$53),'実質公債費比率（分子）の構造'!L$53,NA())</f>
        <v>1170</v>
      </c>
      <c r="G50" s="136" t="e">
        <f>NA()</f>
        <v>#N/A</v>
      </c>
      <c r="H50" s="136" t="e">
        <f>NA()</f>
        <v>#N/A</v>
      </c>
      <c r="I50" s="136">
        <f>IF(ISNUMBER('実質公債費比率（分子）の構造'!M$53),'実質公債費比率（分子）の構造'!M$53,NA())</f>
        <v>1210</v>
      </c>
      <c r="J50" s="136" t="e">
        <f>NA()</f>
        <v>#N/A</v>
      </c>
      <c r="K50" s="136" t="e">
        <f>NA()</f>
        <v>#N/A</v>
      </c>
      <c r="L50" s="136">
        <f>IF(ISNUMBER('実質公債費比率（分子）の構造'!N$53),'実質公債費比率（分子）の構造'!N$53,NA())</f>
        <v>1001</v>
      </c>
      <c r="M50" s="136" t="e">
        <f>NA()</f>
        <v>#N/A</v>
      </c>
      <c r="N50" s="136" t="e">
        <f>NA()</f>
        <v>#N/A</v>
      </c>
      <c r="O50" s="136">
        <f>IF(ISNUMBER('実質公債費比率（分子）の構造'!O$53),'実質公債費比率（分子）の構造'!O$53,NA())</f>
        <v>871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12032</v>
      </c>
      <c r="E56" s="135"/>
      <c r="F56" s="135"/>
      <c r="G56" s="135">
        <f>'将来負担比率（分子）の構造'!J$51</f>
        <v>12480</v>
      </c>
      <c r="H56" s="135"/>
      <c r="I56" s="135"/>
      <c r="J56" s="135">
        <f>'将来負担比率（分子）の構造'!K$51</f>
        <v>12597</v>
      </c>
      <c r="K56" s="135"/>
      <c r="L56" s="135"/>
      <c r="M56" s="135">
        <f>'将来負担比率（分子）の構造'!L$51</f>
        <v>12825</v>
      </c>
      <c r="N56" s="135"/>
      <c r="O56" s="135"/>
      <c r="P56" s="135">
        <f>'将来負担比率（分子）の構造'!M$51</f>
        <v>13143</v>
      </c>
    </row>
    <row r="57" spans="1:16" x14ac:dyDescent="0.15">
      <c r="A57" s="135" t="s">
        <v>35</v>
      </c>
      <c r="B57" s="135"/>
      <c r="C57" s="135"/>
      <c r="D57" s="135">
        <f>'将来負担比率（分子）の構造'!I$50</f>
        <v>2936</v>
      </c>
      <c r="E57" s="135"/>
      <c r="F57" s="135"/>
      <c r="G57" s="135">
        <f>'将来負担比率（分子）の構造'!J$50</f>
        <v>3227</v>
      </c>
      <c r="H57" s="135"/>
      <c r="I57" s="135"/>
      <c r="J57" s="135">
        <f>'将来負担比率（分子）の構造'!K$50</f>
        <v>3235</v>
      </c>
      <c r="K57" s="135"/>
      <c r="L57" s="135"/>
      <c r="M57" s="135">
        <f>'将来負担比率（分子）の構造'!L$50</f>
        <v>3178</v>
      </c>
      <c r="N57" s="135"/>
      <c r="O57" s="135"/>
      <c r="P57" s="135">
        <f>'将来負担比率（分子）の構造'!M$50</f>
        <v>3072</v>
      </c>
    </row>
    <row r="58" spans="1:16" x14ac:dyDescent="0.15">
      <c r="A58" s="135" t="s">
        <v>34</v>
      </c>
      <c r="B58" s="135"/>
      <c r="C58" s="135"/>
      <c r="D58" s="135">
        <f>'将来負担比率（分子）の構造'!I$49</f>
        <v>2680</v>
      </c>
      <c r="E58" s="135"/>
      <c r="F58" s="135"/>
      <c r="G58" s="135">
        <f>'将来負担比率（分子）の構造'!J$49</f>
        <v>2815</v>
      </c>
      <c r="H58" s="135"/>
      <c r="I58" s="135"/>
      <c r="J58" s="135">
        <f>'将来負担比率（分子）の構造'!K$49</f>
        <v>3225</v>
      </c>
      <c r="K58" s="135"/>
      <c r="L58" s="135"/>
      <c r="M58" s="135">
        <f>'将来負担比率（分子）の構造'!L$49</f>
        <v>3608</v>
      </c>
      <c r="N58" s="135"/>
      <c r="O58" s="135"/>
      <c r="P58" s="135">
        <f>'将来負担比率（分子）の構造'!M$49</f>
        <v>3734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2268</v>
      </c>
      <c r="C62" s="135"/>
      <c r="D62" s="135"/>
      <c r="E62" s="135">
        <f>'将来負担比率（分子）の構造'!J$45</f>
        <v>2040</v>
      </c>
      <c r="F62" s="135"/>
      <c r="G62" s="135"/>
      <c r="H62" s="135">
        <f>'将来負担比率（分子）の構造'!K$45</f>
        <v>1968</v>
      </c>
      <c r="I62" s="135"/>
      <c r="J62" s="135"/>
      <c r="K62" s="135">
        <f>'将来負担比率（分子）の構造'!L$45</f>
        <v>1854</v>
      </c>
      <c r="L62" s="135"/>
      <c r="M62" s="135"/>
      <c r="N62" s="135">
        <f>'将来負担比率（分子）の構造'!M$45</f>
        <v>1670</v>
      </c>
      <c r="O62" s="135"/>
      <c r="P62" s="135"/>
    </row>
    <row r="63" spans="1:16" x14ac:dyDescent="0.15">
      <c r="A63" s="135" t="s">
        <v>28</v>
      </c>
      <c r="B63" s="135">
        <f>'将来負担比率（分子）の構造'!I$44</f>
        <v>929</v>
      </c>
      <c r="C63" s="135"/>
      <c r="D63" s="135"/>
      <c r="E63" s="135">
        <f>'将来負担比率（分子）の構造'!J$44</f>
        <v>872</v>
      </c>
      <c r="F63" s="135"/>
      <c r="G63" s="135"/>
      <c r="H63" s="135">
        <f>'将来負担比率（分子）の構造'!K$44</f>
        <v>621</v>
      </c>
      <c r="I63" s="135"/>
      <c r="J63" s="135"/>
      <c r="K63" s="135">
        <f>'将来負担比率（分子）の構造'!L$44</f>
        <v>553</v>
      </c>
      <c r="L63" s="135"/>
      <c r="M63" s="135"/>
      <c r="N63" s="135">
        <f>'将来負担比率（分子）の構造'!M$44</f>
        <v>779</v>
      </c>
      <c r="O63" s="135"/>
      <c r="P63" s="135"/>
    </row>
    <row r="64" spans="1:16" x14ac:dyDescent="0.15">
      <c r="A64" s="135" t="s">
        <v>27</v>
      </c>
      <c r="B64" s="135">
        <f>'将来負担比率（分子）の構造'!I$43</f>
        <v>2039</v>
      </c>
      <c r="C64" s="135"/>
      <c r="D64" s="135"/>
      <c r="E64" s="135">
        <f>'将来負担比率（分子）の構造'!J$43</f>
        <v>2100</v>
      </c>
      <c r="F64" s="135"/>
      <c r="G64" s="135"/>
      <c r="H64" s="135">
        <f>'将来負担比率（分子）の構造'!K$43</f>
        <v>2542</v>
      </c>
      <c r="I64" s="135"/>
      <c r="J64" s="135"/>
      <c r="K64" s="135">
        <f>'将来負担比率（分子）の構造'!L$43</f>
        <v>2980</v>
      </c>
      <c r="L64" s="135"/>
      <c r="M64" s="135"/>
      <c r="N64" s="135">
        <f>'将来負担比率（分子）の構造'!M$43</f>
        <v>3138</v>
      </c>
      <c r="O64" s="135"/>
      <c r="P64" s="135"/>
    </row>
    <row r="65" spans="1:16" x14ac:dyDescent="0.15">
      <c r="A65" s="135" t="s">
        <v>26</v>
      </c>
      <c r="B65" s="135">
        <f>'将来負担比率（分子）の構造'!I$42</f>
        <v>97</v>
      </c>
      <c r="C65" s="135"/>
      <c r="D65" s="135"/>
      <c r="E65" s="135">
        <f>'将来負担比率（分子）の構造'!J$42</f>
        <v>2648</v>
      </c>
      <c r="F65" s="135"/>
      <c r="G65" s="135"/>
      <c r="H65" s="135">
        <f>'将来負担比率（分子）の構造'!K$42</f>
        <v>2600</v>
      </c>
      <c r="I65" s="135"/>
      <c r="J65" s="135"/>
      <c r="K65" s="135">
        <f>'将来負担比率（分子）の構造'!L$42</f>
        <v>3270</v>
      </c>
      <c r="L65" s="135"/>
      <c r="M65" s="135"/>
      <c r="N65" s="135">
        <f>'将来負担比率（分子）の構造'!M$42</f>
        <v>670</v>
      </c>
      <c r="O65" s="135"/>
      <c r="P65" s="135"/>
    </row>
    <row r="66" spans="1:16" x14ac:dyDescent="0.15">
      <c r="A66" s="135" t="s">
        <v>25</v>
      </c>
      <c r="B66" s="135">
        <f>'将来負担比率（分子）の構造'!I$41</f>
        <v>17196</v>
      </c>
      <c r="C66" s="135"/>
      <c r="D66" s="135"/>
      <c r="E66" s="135">
        <f>'将来負担比率（分子）の構造'!J$41</f>
        <v>18074</v>
      </c>
      <c r="F66" s="135"/>
      <c r="G66" s="135"/>
      <c r="H66" s="135">
        <f>'将来負担比率（分子）の構造'!K$41</f>
        <v>18682</v>
      </c>
      <c r="I66" s="135"/>
      <c r="J66" s="135"/>
      <c r="K66" s="135">
        <f>'将来負担比率（分子）の構造'!L$41</f>
        <v>18381</v>
      </c>
      <c r="L66" s="135"/>
      <c r="M66" s="135"/>
      <c r="N66" s="135">
        <f>'将来負担比率（分子）の構造'!M$41</f>
        <v>20790</v>
      </c>
      <c r="O66" s="135"/>
      <c r="P66" s="135"/>
    </row>
    <row r="67" spans="1:16" x14ac:dyDescent="0.15">
      <c r="A67" s="135" t="s">
        <v>63</v>
      </c>
      <c r="B67" s="135" t="e">
        <f>NA()</f>
        <v>#N/A</v>
      </c>
      <c r="C67" s="135">
        <f>IF(ISNUMBER('将来負担比率（分子）の構造'!I$52), IF('将来負担比率（分子）の構造'!I$52 &lt; 0, 0, '将来負担比率（分子）の構造'!I$52), NA())</f>
        <v>4880</v>
      </c>
      <c r="D67" s="135" t="e">
        <f>NA()</f>
        <v>#N/A</v>
      </c>
      <c r="E67" s="135" t="e">
        <f>NA()</f>
        <v>#N/A</v>
      </c>
      <c r="F67" s="135">
        <f>IF(ISNUMBER('将来負担比率（分子）の構造'!J$52), IF('将来負担比率（分子）の構造'!J$52 &lt; 0, 0, '将来負担比率（分子）の構造'!J$52), NA())</f>
        <v>7214</v>
      </c>
      <c r="G67" s="135" t="e">
        <f>NA()</f>
        <v>#N/A</v>
      </c>
      <c r="H67" s="135" t="e">
        <f>NA()</f>
        <v>#N/A</v>
      </c>
      <c r="I67" s="135">
        <f>IF(ISNUMBER('将来負担比率（分子）の構造'!K$52), IF('将来負担比率（分子）の構造'!K$52 &lt; 0, 0, '将来負担比率（分子）の構造'!K$52), NA())</f>
        <v>7357</v>
      </c>
      <c r="J67" s="135" t="e">
        <f>NA()</f>
        <v>#N/A</v>
      </c>
      <c r="K67" s="135" t="e">
        <f>NA()</f>
        <v>#N/A</v>
      </c>
      <c r="L67" s="135">
        <f>IF(ISNUMBER('将来負担比率（分子）の構造'!L$52), IF('将来負担比率（分子）の構造'!L$52 &lt; 0, 0, '将来負担比率（分子）の構造'!L$52), NA())</f>
        <v>7426</v>
      </c>
      <c r="M67" s="135" t="e">
        <f>NA()</f>
        <v>#N/A</v>
      </c>
      <c r="N67" s="135" t="e">
        <f>NA()</f>
        <v>#N/A</v>
      </c>
      <c r="O67" s="135">
        <f>IF(ISNUMBER('将来負担比率（分子）の構造'!M$52), IF('将来負担比率（分子）の構造'!M$52 &lt; 0, 0, '将来負担比率（分子）の構造'!M$52), NA())</f>
        <v>7098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2015-02-17T07:58:34Z</dcterms:created>
  <dcterms:modified xsi:type="dcterms:W3CDTF">2016-04-03T11:29:56Z</dcterms:modified>
  <cp:category/>
</cp:coreProperties>
</file>