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00.30\zaisei\財政Ｓ\(02)一般財政関係\■一般財政関係\予算決算に関する調\170208 【依頼】平成27年度財政状況資料集の作成等について\2 回答作成\"/>
    </mc:Choice>
  </mc:AlternateContent>
  <bookViews>
    <workbookView xWindow="0" yWindow="0" windowWidth="19200" windowHeight="11310" tabRatio="835"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O35" i="9"/>
  <c r="AM35"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AM34" i="9" l="1"/>
  <c r="BW34" i="9" l="1"/>
  <c r="BW35" i="9" s="1"/>
  <c r="BW36" i="9" s="1"/>
  <c r="BW37" i="9" s="1"/>
  <c r="BW38" i="9" s="1"/>
  <c r="BW39" i="9" s="1"/>
  <c r="BW40" i="9" s="1"/>
  <c r="BW41" i="9" s="1"/>
  <c r="BW42" i="9" s="1"/>
  <c r="BW43" i="9" s="1"/>
  <c r="BE34" i="9"/>
  <c r="BE35" i="9" s="1"/>
  <c r="CO34" i="9" l="1"/>
</calcChain>
</file>

<file path=xl/sharedStrings.xml><?xml version="1.0" encoding="utf-8"?>
<sst xmlns="http://schemas.openxmlformats.org/spreadsheetml/2006/main" count="1047" uniqueCount="572">
  <si>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</si>
  <si>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</si>
  <si>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</si>
  <si>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</si>
  <si>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</si>
  <si>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</si>
  <si>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</si>
  <si>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</si>
  <si>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</si>
  <si>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</si>
  <si>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</si>
  <si>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</si>
  <si>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</si>
  <si>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</si>
  <si>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</si>
  <si>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</si>
  <si>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</si>
  <si>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</si>
  <si>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</si>
  <si>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</si>
  <si>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</si>
  <si>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</si>
  <si>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</si>
  <si>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</si>
  <si>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</si>
  <si>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</si>
  <si>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</si>
  <si>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</si>
  <si>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</si>
  <si>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</si>
  <si>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</si>
  <si>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</si>
  <si>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</si>
  <si>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</si>
  <si>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</si>
  <si>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</si>
  <si>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</si>
  <si>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</si>
  <si>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</si>
  <si>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</si>
  <si>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</si>
  <si>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</si>
  <si>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</si>
  <si>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</si>
  <si>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</si>
  <si>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</si>
  <si>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</si>
  <si>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</si>
  <si>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</si>
  <si>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</si>
  <si>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</si>
  <si>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</si>
  <si>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</si>
  <si>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</si>
  <si>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</si>
  <si>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</si>
  <si>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</si>
  <si>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</si>
  <si>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</si>
  <si>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</si>
  <si>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</si>
  <si>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</si>
  <si>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</si>
  <si>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</si>
  <si>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</si>
  <si>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</si>
  <si>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</si>
  <si>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</si>
  <si>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</si>
  <si>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</si>
  <si>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</si>
  <si>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</si>
  <si>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</si>
  <si>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</si>
  <si>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</si>
  <si>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</si>
  <si>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</si>
  <si>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</si>
  <si>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</si>
  <si>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</si>
  <si>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</si>
  <si>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豊見城市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</si>
  <si>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</si>
  <si>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</si>
  <si>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</si>
  <si>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</si>
  <si>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</si>
  <si>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</si>
  <si>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</si>
  <si>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</si>
  <si>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</si>
  <si>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</si>
  <si>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</si>
  <si>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</si>
  <si>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</si>
  <si>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</si>
  <si>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</si>
  <si>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</si>
  <si>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</si>
  <si>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</si>
  <si>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</si>
  <si>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</si>
  <si>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</si>
  <si>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</si>
  <si>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</si>
  <si>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</si>
  <si>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</si>
  <si>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</si>
  <si>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</si>
  <si>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</si>
  <si>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</si>
  <si>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</si>
  <si>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</si>
  <si>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</si>
  <si>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</si>
  <si>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</si>
  <si>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</si>
  <si>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</si>
  <si>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</si>
  <si>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</si>
  <si>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</si>
  <si>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</si>
  <si>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</si>
  <si>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</si>
  <si>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</si>
  <si>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</si>
  <si>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</si>
  <si>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</si>
  <si>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</si>
  <si>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</si>
  <si>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</si>
  <si>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</si>
  <si>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</si>
  <si>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</si>
  <si>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</si>
  <si>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</si>
  <si>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</si>
  <si>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</si>
  <si>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</si>
  <si>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</si>
  <si>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</si>
  <si>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</si>
  <si>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</si>
  <si>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</si>
  <si>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</si>
  <si>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</si>
  <si>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</si>
  <si>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</si>
  <si>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</si>
  <si>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</si>
  <si>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</si>
  <si>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</si>
  <si>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</si>
  <si>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</si>
  <si>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</si>
  <si>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</si>
  <si>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</si>
  <si>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</si>
  <si>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</si>
  <si>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</si>
  <si>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</si>
  <si>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</si>
  <si>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</si>
  <si>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</si>
  <si>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</si>
  <si>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</si>
  <si>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</si>
  <si>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</si>
  <si>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</si>
  <si>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</si>
  <si>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</si>
  <si>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</si>
  <si>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</si>
  <si>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</si>
  <si>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</si>
  <si>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</si>
  <si>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</si>
  <si>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</si>
  <si>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</si>
  <si>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</si>
  <si>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</si>
  <si>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</si>
  <si>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</si>
  <si>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</si>
  <si>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</si>
  <si>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</si>
  <si>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</si>
  <si>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</si>
  <si>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</si>
  <si>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</si>
  <si>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</si>
  <si>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</si>
  <si>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沖縄県豊見城市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</si>
  <si>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</si>
  <si>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</si>
  <si>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</si>
  <si>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</si>
  <si>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</si>
  <si>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</si>
  <si>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</si>
  <si>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</si>
  <si>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</si>
  <si>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</si>
  <si>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</si>
  <si>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</si>
  <si>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</si>
  <si>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</si>
  <si>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</si>
  <si>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</si>
  <si>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</si>
  <si>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</si>
  <si>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</si>
  <si>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</si>
  <si>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</si>
  <si>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</si>
  <si>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</si>
  <si>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</si>
  <si>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</si>
  <si>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</si>
  <si>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</si>
  <si>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</si>
  <si>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</si>
  <si>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</si>
  <si>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</si>
  <si>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</si>
  <si>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</si>
  <si>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</si>
  <si>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</si>
  <si>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</si>
  <si>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</si>
  <si>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</si>
  <si>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</si>
  <si>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</si>
  <si>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</si>
  <si>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</si>
  <si>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</si>
  <si>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</si>
  <si>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</si>
  <si>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</si>
  <si>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</si>
  <si>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</si>
  <si>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</si>
  <si>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</si>
  <si>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</si>
  <si>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</si>
  <si>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</si>
  <si>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</si>
  <si>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</si>
  <si>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</si>
  <si>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</si>
  <si>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</si>
  <si>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</si>
  <si>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</si>
  <si>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</si>
  <si>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</si>
  <si>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</si>
  <si>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</si>
  <si>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</si>
  <si>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</si>
  <si>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</si>
  <si>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</si>
  <si>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</si>
  <si>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</si>
  <si>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</si>
  <si>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</si>
  <si>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</si>
  <si>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</si>
  <si>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</si>
  <si>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</si>
  <si>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</si>
  <si>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</si>
  <si>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</si>
  <si>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</si>
  <si>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</si>
  <si>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</si>
  <si>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</si>
  <si>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</si>
  <si>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</si>
  <si>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</si>
  <si>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</si>
  <si>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</si>
  <si>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</si>
  <si>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</si>
  <si>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</si>
  <si>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</si>
  <si>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</si>
  <si>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</si>
  <si>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</si>
  <si>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</si>
  <si>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</si>
  <si>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</si>
  <si>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</si>
  <si>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</si>
  <si>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</si>
  <si>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</si>
  <si>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</si>
  <si>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</si>
  <si>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</si>
  <si>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</si>
  <si>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</si>
  <si>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</si>
  <si>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</si>
  <si>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</si>
  <si>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</si>
  <si>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</si>
  <si>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</si>
  <si>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</si>
  <si>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</si>
  <si>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</si>
  <si>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</si>
  <si>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</si>
  <si>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</si>
  <si>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</si>
  <si>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</si>
  <si>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宅地造成</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</si>
  <si>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</si>
  <si>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</si>
  <si>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</si>
  <si>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</si>
  <si>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</si>
  <si>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</si>
  <si>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</si>
  <si>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</si>
  <si>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</si>
  <si>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</si>
  <si>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</si>
  <si>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</si>
  <si>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</si>
  <si>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</si>
  <si>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</si>
  <si>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</si>
  <si>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</si>
  <si>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</si>
  <si>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</si>
  <si>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</si>
  <si>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</si>
  <si>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</si>
  <si>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</si>
  <si>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</si>
  <si>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</si>
  <si>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沖縄県豊見城市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</si>
  <si>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</si>
  <si>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</si>
  <si>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</si>
  <si>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</si>
  <si>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</si>
  <si>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</si>
  <si>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</si>
  <si>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</si>
  <si>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</si>
  <si>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</si>
  <si>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</si>
  <si>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</si>
  <si>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</si>
  <si>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</si>
  <si>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</si>
  <si>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</si>
  <si>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</si>
  <si>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</si>
  <si>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</si>
  <si>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</si>
  <si>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</si>
  <si>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</si>
  <si>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</si>
  <si>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</si>
  <si>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</si>
  <si>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</si>
  <si>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</si>
  <si>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</si>
  <si>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</si>
  <si>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</si>
  <si>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</si>
  <si>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</si>
  <si>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</si>
  <si>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</si>
  <si>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</si>
  <si>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</si>
  <si>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</si>
  <si>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</si>
  <si>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</si>
  <si>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</si>
  <si>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</si>
  <si>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</si>
  <si>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</si>
  <si>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</si>
  <si>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</si>
  <si>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</si>
  <si>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</si>
  <si>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</si>
  <si>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</si>
  <si>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</si>
  <si>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</si>
  <si>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</si>
  <si>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</si>
  <si>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</si>
  <si>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</si>
  <si>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</si>
  <si>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</si>
  <si>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</si>
  <si>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</si>
  <si>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</si>
  <si>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</si>
  <si>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</si>
  <si>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</si>
  <si>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</si>
  <si>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</si>
  <si>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</si>
  <si>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</si>
  <si>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</si>
  <si>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</si>
  <si>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</si>
  <si>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</si>
  <si>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</si>
  <si>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</si>
  <si>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</si>
  <si>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</si>
  <si>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</si>
  <si>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</si>
  <si>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</si>
  <si>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</si>
  <si>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</si>
  <si>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</si>
  <si>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</si>
  <si>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</si>
  <si>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</si>
  <si>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</si>
  <si>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</si>
  <si>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</si>
  <si>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</si>
  <si>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</si>
  <si>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</si>
  <si>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</si>
  <si>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</si>
  <si>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</si>
  <si>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</si>
  <si>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</si>
  <si>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</si>
  <si>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</si>
  <si>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</si>
  <si>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</si>
  <si>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</si>
  <si>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</si>
  <si>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</si>
  <si>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</si>
  <si>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</si>
  <si>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</si>
  <si>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</si>
  <si>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</si>
  <si>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</si>
  <si>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</si>
  <si>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</si>
  <si>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</si>
  <si>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</si>
  <si>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</si>
  <si>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</si>
  <si>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</si>
  <si>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</si>
  <si>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</si>
  <si>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</si>
  <si>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</si>
  <si>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</si>
  <si>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</si>
  <si>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</si>
  <si>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</si>
  <si>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</si>
  <si>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</si>
  <si>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</si>
  <si>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</si>
  <si>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</si>
  <si>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</si>
  <si>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</si>
  <si>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</si>
  <si>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</si>
  <si>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</si>
  <si>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</si>
  <si>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</si>
  <si>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</si>
  <si>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</si>
  <si>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</si>
  <si>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</si>
  <si>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</si>
  <si>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</si>
  <si>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</si>
  <si>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</si>
  <si>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</si>
  <si>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</si>
  <si>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</si>
  <si>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</si>
  <si>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</si>
  <si>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</si>
  <si>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</si>
  <si>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</si>
  <si>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</si>
  <si>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</si>
  <si>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</si>
  <si>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</si>
  <si>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</si>
  <si>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</si>
  <si>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</si>
  <si>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</si>
  <si>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</si>
  <si>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</si>
  <si>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</si>
  <si>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</si>
  <si>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</si>
  <si>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</si>
  <si>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</si>
  <si>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</si>
  <si>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</si>
  <si>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</si>
  <si>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</si>
  <si>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</si>
  <si>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</si>
  <si>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</si>
  <si>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</si>
  <si>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</si>
  <si>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</si>
  <si>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</si>
  <si>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</si>
  <si>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</si>
  <si>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</si>
  <si>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</si>
  <si>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</si>
  <si>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4.32</t>
  </si>
  <si>
    <t>▲ 1.33</t>
  </si>
  <si>
    <t>▲ 2.05</t>
  </si>
  <si>
    <t>国民健康保険特別会計</t>
  </si>
  <si>
    <t>▲ 0.83</t>
  </si>
  <si>
    <t>▲ 2.21</t>
  </si>
  <si>
    <t>▲ 3.76</t>
  </si>
  <si>
    <t>▲ 5.38</t>
  </si>
  <si>
    <t>水道事業会計</t>
  </si>
  <si>
    <t>一般会計</t>
  </si>
  <si>
    <t>下水道事業特別会計</t>
  </si>
  <si>
    <t>土地区画整理事業特別会計</t>
  </si>
  <si>
    <t>農業集落排水事業特別会計</t>
  </si>
  <si>
    <t>後期高齢者医療特別会計</t>
  </si>
  <si>
    <t>育英会特別会計</t>
  </si>
  <si>
    <t>その他会計（赤字）</t>
  </si>
  <si>
    <t>その他会計（黒字）</t>
  </si>
  <si>
    <t>-</t>
    <phoneticPr fontId="2"/>
  </si>
  <si>
    <t>沖縄県市町村総合事務組合</t>
    <rPh sb="0" eb="3">
      <t>オキナワケン</t>
    </rPh>
    <rPh sb="3" eb="6">
      <t>シチョウソン</t>
    </rPh>
    <rPh sb="6" eb="8">
      <t>ソウゴウ</t>
    </rPh>
    <rPh sb="8" eb="12">
      <t>ジムクミアイ</t>
    </rPh>
    <phoneticPr fontId="2"/>
  </si>
  <si>
    <t>南部広域行政組合（一般会計）</t>
    <rPh sb="0" eb="2">
      <t>ナンブ</t>
    </rPh>
    <rPh sb="2" eb="4">
      <t>コウイキ</t>
    </rPh>
    <rPh sb="4" eb="6">
      <t>ギョウセイ</t>
    </rPh>
    <rPh sb="6" eb="8">
      <t>クミアイ</t>
    </rPh>
    <rPh sb="9" eb="11">
      <t>イッパン</t>
    </rPh>
    <rPh sb="11" eb="13">
      <t>カイケイ</t>
    </rPh>
    <phoneticPr fontId="2"/>
  </si>
  <si>
    <t>南部広域行政組合（特別会計）</t>
    <rPh sb="0" eb="2">
      <t>ナンブ</t>
    </rPh>
    <rPh sb="2" eb="4">
      <t>コウイキ</t>
    </rPh>
    <rPh sb="4" eb="6">
      <t>ギョウセイ</t>
    </rPh>
    <rPh sb="6" eb="8">
      <t>クミアイ</t>
    </rPh>
    <rPh sb="9" eb="11">
      <t>トクベツ</t>
    </rPh>
    <rPh sb="11" eb="13">
      <t>カイケイ</t>
    </rPh>
    <phoneticPr fontId="2"/>
  </si>
  <si>
    <t>南部広域市町村圏事務組合（一般会計）</t>
    <rPh sb="0" eb="2">
      <t>ナンブ</t>
    </rPh>
    <rPh sb="2" eb="4">
      <t>コウイキ</t>
    </rPh>
    <rPh sb="4" eb="8">
      <t>シチョウソンケン</t>
    </rPh>
    <rPh sb="8" eb="12">
      <t>ジムクミアイ</t>
    </rPh>
    <rPh sb="13" eb="15">
      <t>イッパン</t>
    </rPh>
    <rPh sb="15" eb="17">
      <t>カイケイ</t>
    </rPh>
    <phoneticPr fontId="2"/>
  </si>
  <si>
    <t>南部広域市町村圏事務組合（ふるさと市町村圏基金特別会計）</t>
    <rPh sb="0" eb="2">
      <t>ナンブ</t>
    </rPh>
    <rPh sb="2" eb="4">
      <t>コウイキ</t>
    </rPh>
    <rPh sb="4" eb="8">
      <t>シチョウソンケン</t>
    </rPh>
    <rPh sb="8" eb="12">
      <t>ジムクミアイ</t>
    </rPh>
    <rPh sb="17" eb="20">
      <t>シチョウソン</t>
    </rPh>
    <rPh sb="20" eb="21">
      <t>ケン</t>
    </rPh>
    <rPh sb="21" eb="23">
      <t>キキン</t>
    </rPh>
    <rPh sb="23" eb="25">
      <t>トクベツ</t>
    </rPh>
    <rPh sb="25" eb="27">
      <t>カイケイ</t>
    </rPh>
    <phoneticPr fontId="2"/>
  </si>
  <si>
    <t>南部広域市町村圏事務組合（いなんせ斎場特別会計）</t>
    <rPh sb="0" eb="2">
      <t>ナンブ</t>
    </rPh>
    <rPh sb="2" eb="4">
      <t>コウイキ</t>
    </rPh>
    <rPh sb="4" eb="8">
      <t>シチョウソンケン</t>
    </rPh>
    <rPh sb="8" eb="12">
      <t>ジムクミアイ</t>
    </rPh>
    <rPh sb="17" eb="19">
      <t>サイジョウ</t>
    </rPh>
    <rPh sb="19" eb="21">
      <t>トクベツ</t>
    </rPh>
    <rPh sb="21" eb="23">
      <t>カイケイ</t>
    </rPh>
    <phoneticPr fontId="2"/>
  </si>
  <si>
    <t>南部広域市町村圏事務組合（南斎場特別会計）</t>
    <rPh sb="0" eb="2">
      <t>ナンブ</t>
    </rPh>
    <rPh sb="2" eb="4">
      <t>コウイキ</t>
    </rPh>
    <rPh sb="4" eb="8">
      <t>シチョウソンケン</t>
    </rPh>
    <rPh sb="8" eb="12">
      <t>ジムクミアイ</t>
    </rPh>
    <rPh sb="13" eb="14">
      <t>ミナミ</t>
    </rPh>
    <rPh sb="14" eb="16">
      <t>サイジョウ</t>
    </rPh>
    <rPh sb="16" eb="18">
      <t>トクベツ</t>
    </rPh>
    <rPh sb="18" eb="20">
      <t>カイケイ</t>
    </rPh>
    <phoneticPr fontId="2"/>
  </si>
  <si>
    <t>糸満市・豊見城市清掃施設組合</t>
    <rPh sb="0" eb="3">
      <t>イトマンシ</t>
    </rPh>
    <rPh sb="4" eb="8">
      <t>トミグスクシ</t>
    </rPh>
    <rPh sb="8" eb="10">
      <t>セイソウ</t>
    </rPh>
    <rPh sb="10" eb="12">
      <t>シセツ</t>
    </rPh>
    <rPh sb="12" eb="14">
      <t>クミアイ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</si>
  <si>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</si>
  <si>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4">
      <t>コウイキレンゴウ</t>
    </rPh>
    <rPh sb="15" eb="17">
      <t>トクベツ</t>
    </rPh>
    <rPh sb="17" eb="19">
      <t>カイケイ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</si>
  <si>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</si>
  <si>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沖縄県介護保険広域連合（一般会計）</t>
    <rPh sb="0" eb="3">
      <t>オキナワケン</t>
    </rPh>
    <rPh sb="3" eb="5">
      <t>カイゴ</t>
    </rPh>
    <rPh sb="5" eb="7">
      <t>ホケン</t>
    </rPh>
    <rPh sb="7" eb="11">
      <t>コウイキレンゴウ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</si>
  <si>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</si>
  <si>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t>
    <phoneticPr fontId="2"/>
  </si>
  <si>
    <t>沖縄県町村土地開発公社</t>
    <phoneticPr fontId="2"/>
  </si>
  <si>
    <t>◯</t>
    <phoneticPr fontId="2"/>
  </si>
  <si>
    <t>土地区画整理事業特別会計</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</si>
  <si>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</si>
  <si>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</si>
  <si>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</si>
  <si>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</si>
  <si>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</si>
  <si>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</si>
  <si>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</si>
  <si>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</si>
  <si>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</si>
  <si>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</si>
  <si>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</si>
  <si>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</si>
  <si>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</si>
  <si>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将来負担比率及び実質公債費率ともに、近年減少傾向にあるものの、将来負担比率については依然として類似団体平均値を上回っている。
　今後、学校施設老朽化に伴う改築事業及び新庁舎建設事業に係る起債発行が予定されていることから、普通建設事業費の緊急性及び必要性を精査し、起債発行額が将来の財政運営に支障を及ぼすことに無いよう引き続き財政の健全化に努めていく。</t>
    <rPh sb="1" eb="3">
      <t>ショウライ</t>
    </rPh>
    <rPh sb="3" eb="5">
      <t>フタン</t>
    </rPh>
    <rPh sb="5" eb="7">
      <t>ヒリツ</t>
    </rPh>
    <rPh sb="7" eb="8">
      <t>オヨ</t>
    </rPh>
    <rPh sb="9" eb="11">
      <t>ジッシツ</t>
    </rPh>
    <rPh sb="11" eb="14">
      <t>コウサイヒ</t>
    </rPh>
    <rPh sb="14" eb="15">
      <t>リツ</t>
    </rPh>
    <rPh sb="19" eb="21">
      <t>キンネン</t>
    </rPh>
    <rPh sb="21" eb="23">
      <t>ゲンショウ</t>
    </rPh>
    <rPh sb="23" eb="25">
      <t>ケイコウ</t>
    </rPh>
    <rPh sb="32" eb="34">
      <t>ショウライ</t>
    </rPh>
    <rPh sb="34" eb="36">
      <t>フタン</t>
    </rPh>
    <rPh sb="36" eb="38">
      <t>ヒリツ</t>
    </rPh>
    <rPh sb="43" eb="45">
      <t>イゼン</t>
    </rPh>
    <rPh sb="48" eb="50">
      <t>ルイジ</t>
    </rPh>
    <rPh sb="50" eb="52">
      <t>ダンタイ</t>
    </rPh>
    <rPh sb="52" eb="54">
      <t>ヘイキン</t>
    </rPh>
    <rPh sb="54" eb="55">
      <t>チ</t>
    </rPh>
    <rPh sb="56" eb="58">
      <t>ウワマワ</t>
    </rPh>
    <rPh sb="65" eb="67">
      <t>コンゴ</t>
    </rPh>
    <rPh sb="68" eb="70">
      <t>ガッコウ</t>
    </rPh>
    <rPh sb="70" eb="72">
      <t>シセツ</t>
    </rPh>
    <rPh sb="72" eb="75">
      <t>ロウキュウカ</t>
    </rPh>
    <rPh sb="76" eb="77">
      <t>トモナ</t>
    </rPh>
    <rPh sb="78" eb="80">
      <t>カイチク</t>
    </rPh>
    <rPh sb="80" eb="82">
      <t>ジギョウ</t>
    </rPh>
    <rPh sb="82" eb="83">
      <t>オヨ</t>
    </rPh>
    <rPh sb="84" eb="87">
      <t>シンチョウシャ</t>
    </rPh>
    <rPh sb="87" eb="89">
      <t>ケンセツ</t>
    </rPh>
    <rPh sb="89" eb="91">
      <t>ジギョウ</t>
    </rPh>
    <rPh sb="92" eb="93">
      <t>カカ</t>
    </rPh>
    <rPh sb="94" eb="96">
      <t>キサイ</t>
    </rPh>
    <rPh sb="96" eb="98">
      <t>ハッコウ</t>
    </rPh>
    <rPh sb="99" eb="101">
      <t>ヨテイ</t>
    </rPh>
    <rPh sb="111" eb="113">
      <t>フツウ</t>
    </rPh>
    <rPh sb="113" eb="115">
      <t>ケンセツ</t>
    </rPh>
    <rPh sb="115" eb="118">
      <t>ジギョウヒ</t>
    </rPh>
    <rPh sb="119" eb="122">
      <t>キンキュウセイ</t>
    </rPh>
    <rPh sb="122" eb="123">
      <t>オヨ</t>
    </rPh>
    <rPh sb="124" eb="127">
      <t>ヒツヨウセイ</t>
    </rPh>
    <rPh sb="128" eb="130">
      <t>セイサ</t>
    </rPh>
    <rPh sb="132" eb="134">
      <t>キサイ</t>
    </rPh>
    <rPh sb="134" eb="136">
      <t>ハッコウ</t>
    </rPh>
    <rPh sb="136" eb="137">
      <t>ガク</t>
    </rPh>
    <rPh sb="138" eb="140">
      <t>ショウライ</t>
    </rPh>
    <rPh sb="141" eb="143">
      <t>ザイセイ</t>
    </rPh>
    <rPh sb="143" eb="145">
      <t>ウンエイ</t>
    </rPh>
    <rPh sb="146" eb="148">
      <t>シショウ</t>
    </rPh>
    <rPh sb="149" eb="150">
      <t>オヨ</t>
    </rPh>
    <rPh sb="155" eb="156">
      <t>ナ</t>
    </rPh>
    <rPh sb="159" eb="160">
      <t>ヒ</t>
    </rPh>
    <rPh sb="161" eb="162">
      <t>ツヅ</t>
    </rPh>
    <rPh sb="163" eb="165">
      <t>ザイセイ</t>
    </rPh>
    <rPh sb="166" eb="169">
      <t>ケンゼンカ</t>
    </rPh>
    <rPh sb="170" eb="171">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</si>
</sst>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66150</c:v>
                </c:pt>
                <c:pt idx="1">
                  <c:v>46658</c:v>
                </c:pt>
                <c:pt idx="2">
                  <c:v>132977</c:v>
                </c:pt>
                <c:pt idx="3">
                  <c:v>118050</c:v>
                </c:pt>
                <c:pt idx="4">
                  <c:v>108001</c:v>
                </c:pt>
              </c:numCache>
            </c:numRef>
          </c:val>
          <c:smooth val="0"/>
        </c:ser>
        <c:dLbls>
          <c:showLegendKey val="0"/>
          <c:showVal val="0"/>
          <c:showCatName val="0"/>
          <c:showSerName val="0"/>
          <c:showPercent val="0"/>
          <c:showBubbleSize val="0"/>
        </c:dLbls>
        <c:marker val="1"/>
        <c:smooth val="0"/>
        <c:axId val="285184696"/>
        <c:axId val="130937056"/>
      </c:lineChart>
      <c:catAx>
        <c:axId val="2851846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937056"/>
        <c:crosses val="autoZero"/>
        <c:auto val="1"/>
        <c:lblAlgn val="ctr"/>
        <c:lblOffset val="100"/>
        <c:tickLblSkip val="1"/>
        <c:tickMarkSkip val="1"/>
        <c:noMultiLvlLbl val="0"/>
      </c:catAx>
      <c:valAx>
        <c:axId val="13093705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5184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7.1</c:v>
                </c:pt>
                <c:pt idx="1">
                  <c:v>2.7</c:v>
                </c:pt>
                <c:pt idx="2">
                  <c:v>5.73</c:v>
                </c:pt>
                <c:pt idx="3">
                  <c:v>4.32</c:v>
                </c:pt>
                <c:pt idx="4">
                  <c:v>2.0499999999999998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10.86</c:v>
                </c:pt>
                <c:pt idx="1">
                  <c:v>14.62</c:v>
                </c:pt>
                <c:pt idx="2">
                  <c:v>15.81</c:v>
                </c:pt>
                <c:pt idx="3">
                  <c:v>18.62</c:v>
                </c:pt>
                <c:pt idx="4">
                  <c:v>19.91</c:v>
                </c:pt>
              </c:numCache>
            </c:numRef>
          </c:val>
        </c:ser>
        <c:dLbls>
          <c:showLegendKey val="0"/>
          <c:showVal val="0"/>
          <c:showCatName val="0"/>
          <c:showSerName val="0"/>
          <c:showPercent val="0"/>
          <c:showBubbleSize val="0"/>
        </c:dLbls>
        <c:gapWidth val="250"/>
        <c:overlap val="100"/>
        <c:axId val="286407944"/>
        <c:axId val="286408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2.0699999999999998</c:v>
                </c:pt>
                <c:pt idx="1">
                  <c:v>-4.32</c:v>
                </c:pt>
                <c:pt idx="2">
                  <c:v>3.09</c:v>
                </c:pt>
                <c:pt idx="3">
                  <c:v>-1.33</c:v>
                </c:pt>
                <c:pt idx="4">
                  <c:v>-2.0499999999999998</c:v>
                </c:pt>
              </c:numCache>
            </c:numRef>
          </c:val>
          <c:smooth val="0"/>
        </c:ser>
        <c:dLbls>
          <c:showLegendKey val="0"/>
          <c:showVal val="0"/>
          <c:showCatName val="0"/>
          <c:showSerName val="0"/>
          <c:showPercent val="0"/>
          <c:showBubbleSize val="0"/>
        </c:dLbls>
        <c:marker val="1"/>
        <c:smooth val="0"/>
        <c:axId val="286407944"/>
        <c:axId val="286408328"/>
      </c:lineChart>
      <c:catAx>
        <c:axId val="286407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6408328"/>
        <c:crosses val="autoZero"/>
        <c:auto val="1"/>
        <c:lblAlgn val="ctr"/>
        <c:lblOffset val="100"/>
        <c:tickLblSkip val="1"/>
        <c:tickMarkSkip val="1"/>
        <c:noMultiLvlLbl val="0"/>
      </c:catAx>
      <c:valAx>
        <c:axId val="286408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6407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育英会特別会計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0.02</c:v>
                </c:pt>
                <c:pt idx="4">
                  <c:v>#N/A</c:v>
                </c:pt>
                <c:pt idx="5">
                  <c:v>0.03</c:v>
                </c:pt>
                <c:pt idx="6">
                  <c:v>#N/A</c:v>
                </c:pt>
                <c:pt idx="7">
                  <c:v>0.01</c:v>
                </c:pt>
                <c:pt idx="8">
                  <c:v>#N/A</c:v>
                </c:pt>
                <c:pt idx="9">
                  <c:v>0</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0.02</c:v>
                </c:pt>
                <c:pt idx="6">
                  <c:v>#N/A</c:v>
                </c:pt>
                <c:pt idx="7">
                  <c:v>0.06</c:v>
                </c:pt>
                <c:pt idx="8">
                  <c:v>#N/A</c:v>
                </c:pt>
                <c:pt idx="9">
                  <c:v>0</c:v>
                </c:pt>
              </c:numCache>
            </c:numRef>
          </c:val>
        </c:ser>
        <c:ser>
          <c:idx val="5"/>
          <c:order val="5"/>
          <c:tx>
            <c:strRef>
              <c:f>データシート!$A$32</c:f>
              <c:strCache>
                <c:ptCount val="1"/>
                <c:pt idx="0">
                  <c:v>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0.15</c:v>
                </c:pt>
                <c:pt idx="4">
                  <c:v>#N/A</c:v>
                </c:pt>
                <c:pt idx="5">
                  <c:v>0.01</c:v>
                </c:pt>
                <c:pt idx="6">
                  <c:v>#N/A</c:v>
                </c:pt>
                <c:pt idx="7">
                  <c:v>0.14000000000000001</c:v>
                </c:pt>
                <c:pt idx="8">
                  <c:v>#N/A</c:v>
                </c:pt>
                <c:pt idx="9">
                  <c:v>0.02</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c:v>
                </c:pt>
                <c:pt idx="2">
                  <c:v>#N/A</c:v>
                </c:pt>
                <c:pt idx="3">
                  <c:v>0.17</c:v>
                </c:pt>
                <c:pt idx="4">
                  <c:v>#N/A</c:v>
                </c:pt>
                <c:pt idx="5">
                  <c:v>0.11</c:v>
                </c:pt>
                <c:pt idx="6">
                  <c:v>#N/A</c:v>
                </c:pt>
                <c:pt idx="7">
                  <c:v>0.09</c:v>
                </c:pt>
                <c:pt idx="8">
                  <c:v>#N/A</c:v>
                </c:pt>
                <c:pt idx="9">
                  <c:v>0.15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7.08</c:v>
                </c:pt>
                <c:pt idx="2">
                  <c:v>#N/A</c:v>
                </c:pt>
                <c:pt idx="3">
                  <c:v>2.68</c:v>
                </c:pt>
                <c:pt idx="4">
                  <c:v>#N/A</c:v>
                </c:pt>
                <c:pt idx="5">
                  <c:v>5.71</c:v>
                </c:pt>
                <c:pt idx="6">
                  <c:v>#N/A</c:v>
                </c:pt>
                <c:pt idx="7">
                  <c:v>4.3</c:v>
                </c:pt>
                <c:pt idx="8">
                  <c:v>#N/A</c:v>
                </c:pt>
                <c:pt idx="9">
                  <c:v>2.0099999999999998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10.52</c:v>
                </c:pt>
                <c:pt idx="2">
                  <c:v>#N/A</c:v>
                </c:pt>
                <c:pt idx="3">
                  <c:v>11.29</c:v>
                </c:pt>
                <c:pt idx="4">
                  <c:v>#N/A</c:v>
                </c:pt>
                <c:pt idx="5">
                  <c:v>12.19</c:v>
                </c:pt>
                <c:pt idx="6">
                  <c:v>#N/A</c:v>
                </c:pt>
                <c:pt idx="7">
                  <c:v>13.37</c:v>
                </c:pt>
                <c:pt idx="8">
                  <c:v>#N/A</c:v>
                </c:pt>
                <c:pt idx="9">
                  <c:v>13.96</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0.17</c:v>
                </c:pt>
                <c:pt idx="2">
                  <c:v>0.83</c:v>
                </c:pt>
                <c:pt idx="3">
                  <c:v>#N/A</c:v>
                </c:pt>
                <c:pt idx="4">
                  <c:v>2.21</c:v>
                </c:pt>
                <c:pt idx="5">
                  <c:v>#N/A</c:v>
                </c:pt>
                <c:pt idx="6">
                  <c:v>3.76</c:v>
                </c:pt>
                <c:pt idx="7">
                  <c:v>#N/A</c:v>
                </c:pt>
                <c:pt idx="8">
                  <c:v>5.38</c:v>
                </c:pt>
                <c:pt idx="9">
                  <c:v>#N/A</c:v>
                </c:pt>
              </c:numCache>
            </c:numRef>
          </c:val>
        </c:ser>
        <c:dLbls>
          <c:showLegendKey val="0"/>
          <c:showVal val="0"/>
          <c:showCatName val="0"/>
          <c:showSerName val="0"/>
          <c:showPercent val="0"/>
          <c:showBubbleSize val="0"/>
        </c:dLbls>
        <c:gapWidth val="150"/>
        <c:overlap val="100"/>
        <c:axId val="291919016"/>
        <c:axId val="285209400"/>
      </c:barChart>
      <c:catAx>
        <c:axId val="291919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5209400"/>
        <c:crosses val="autoZero"/>
        <c:auto val="1"/>
        <c:lblAlgn val="ctr"/>
        <c:lblOffset val="100"/>
        <c:tickLblSkip val="1"/>
        <c:tickMarkSkip val="1"/>
        <c:noMultiLvlLbl val="0"/>
      </c:catAx>
      <c:valAx>
        <c:axId val="285209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1919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1258</c:v>
                </c:pt>
                <c:pt idx="5">
                  <c:v>1189</c:v>
                </c:pt>
                <c:pt idx="8">
                  <c:v>1192</c:v>
                </c:pt>
                <c:pt idx="11">
                  <c:v>1219</c:v>
                </c:pt>
                <c:pt idx="14">
                  <c:v>1270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1</c:v>
                </c:pt>
                <c:pt idx="9">
                  <c:v>3</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48</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404</c:v>
                </c:pt>
                <c:pt idx="3">
                  <c:v>160</c:v>
                </c:pt>
                <c:pt idx="6">
                  <c:v>9</c:v>
                </c:pt>
                <c:pt idx="9">
                  <c:v>37</c:v>
                </c:pt>
                <c:pt idx="12">
                  <c:v>47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217</c:v>
                </c:pt>
                <c:pt idx="3">
                  <c:v>219</c:v>
                </c:pt>
                <c:pt idx="6">
                  <c:v>227</c:v>
                </c:pt>
                <c:pt idx="9">
                  <c:v>222</c:v>
                </c:pt>
                <c:pt idx="12">
                  <c:v>221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1799</c:v>
                </c:pt>
                <c:pt idx="3">
                  <c:v>1811</c:v>
                </c:pt>
                <c:pt idx="6">
                  <c:v>1826</c:v>
                </c:pt>
                <c:pt idx="9">
                  <c:v>1791</c:v>
                </c:pt>
                <c:pt idx="12">
                  <c:v>1763</c:v>
                </c:pt>
              </c:numCache>
            </c:numRef>
          </c:val>
        </c:ser>
        <c:dLbls>
          <c:showLegendKey val="0"/>
          <c:showVal val="0"/>
          <c:showCatName val="0"/>
          <c:showSerName val="0"/>
          <c:showPercent val="0"/>
          <c:showBubbleSize val="0"/>
        </c:dLbls>
        <c:gapWidth val="100"/>
        <c:overlap val="100"/>
        <c:axId val="293046704"/>
        <c:axId val="288239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1210</c:v>
                </c:pt>
                <c:pt idx="2">
                  <c:v>#N/A</c:v>
                </c:pt>
                <c:pt idx="3">
                  <c:v>#N/A</c:v>
                </c:pt>
                <c:pt idx="4">
                  <c:v>1001</c:v>
                </c:pt>
                <c:pt idx="5">
                  <c:v>#N/A</c:v>
                </c:pt>
                <c:pt idx="6">
                  <c:v>#N/A</c:v>
                </c:pt>
                <c:pt idx="7">
                  <c:v>871</c:v>
                </c:pt>
                <c:pt idx="8">
                  <c:v>#N/A</c:v>
                </c:pt>
                <c:pt idx="9">
                  <c:v>#N/A</c:v>
                </c:pt>
                <c:pt idx="10">
                  <c:v>834</c:v>
                </c:pt>
                <c:pt idx="11">
                  <c:v>#N/A</c:v>
                </c:pt>
                <c:pt idx="12">
                  <c:v>#N/A</c:v>
                </c:pt>
                <c:pt idx="13">
                  <c:v>763</c:v>
                </c:pt>
                <c:pt idx="14">
                  <c:v>#N/A</c:v>
                </c:pt>
              </c:numCache>
            </c:numRef>
          </c:val>
          <c:smooth val="0"/>
        </c:ser>
        <c:dLbls>
          <c:showLegendKey val="0"/>
          <c:showVal val="0"/>
          <c:showCatName val="0"/>
          <c:showSerName val="0"/>
          <c:showPercent val="0"/>
          <c:showBubbleSize val="0"/>
        </c:dLbls>
        <c:marker val="1"/>
        <c:smooth val="0"/>
        <c:axId val="293046704"/>
        <c:axId val="288239224"/>
      </c:lineChart>
      <c:catAx>
        <c:axId val="293046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8239224"/>
        <c:crosses val="autoZero"/>
        <c:auto val="1"/>
        <c:lblAlgn val="ctr"/>
        <c:lblOffset val="100"/>
        <c:tickLblSkip val="1"/>
        <c:tickMarkSkip val="1"/>
        <c:noMultiLvlLbl val="0"/>
      </c:catAx>
      <c:valAx>
        <c:axId val="288239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3046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12597</c:v>
                </c:pt>
                <c:pt idx="5">
                  <c:v>12825</c:v>
                </c:pt>
                <c:pt idx="8">
                  <c:v>13143</c:v>
                </c:pt>
                <c:pt idx="11">
                  <c:v>13536</c:v>
                </c:pt>
                <c:pt idx="14">
                  <c:v>13993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3235</c:v>
                </c:pt>
                <c:pt idx="5">
                  <c:v>3178</c:v>
                </c:pt>
                <c:pt idx="8">
                  <c:v>3072</c:v>
                </c:pt>
                <c:pt idx="11">
                  <c:v>2933</c:v>
                </c:pt>
                <c:pt idx="14">
                  <c:v>2784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3225</c:v>
                </c:pt>
                <c:pt idx="5">
                  <c:v>3608</c:v>
                </c:pt>
                <c:pt idx="8">
                  <c:v>3734</c:v>
                </c:pt>
                <c:pt idx="11">
                  <c:v>4208</c:v>
                </c:pt>
                <c:pt idx="14">
                  <c:v>4468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1968</c:v>
                </c:pt>
                <c:pt idx="3">
                  <c:v>1854</c:v>
                </c:pt>
                <c:pt idx="6">
                  <c:v>1670</c:v>
                </c:pt>
                <c:pt idx="9">
                  <c:v>1138</c:v>
                </c:pt>
                <c:pt idx="12">
                  <c:v>866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621</c:v>
                </c:pt>
                <c:pt idx="3">
                  <c:v>553</c:v>
                </c:pt>
                <c:pt idx="6">
                  <c:v>779</c:v>
                </c:pt>
                <c:pt idx="9">
                  <c:v>911</c:v>
                </c:pt>
                <c:pt idx="12">
                  <c:v>887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2542</c:v>
                </c:pt>
                <c:pt idx="3">
                  <c:v>2980</c:v>
                </c:pt>
                <c:pt idx="6">
                  <c:v>3138</c:v>
                </c:pt>
                <c:pt idx="9">
                  <c:v>2790</c:v>
                </c:pt>
                <c:pt idx="12">
                  <c:v>2608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2600</c:v>
                </c:pt>
                <c:pt idx="3">
                  <c:v>3270</c:v>
                </c:pt>
                <c:pt idx="6">
                  <c:v>670</c:v>
                </c:pt>
                <c:pt idx="9">
                  <c:v>172</c:v>
                </c:pt>
                <c:pt idx="12">
                  <c:v>33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18682</c:v>
                </c:pt>
                <c:pt idx="3">
                  <c:v>18381</c:v>
                </c:pt>
                <c:pt idx="6">
                  <c:v>20790</c:v>
                </c:pt>
                <c:pt idx="9">
                  <c:v>22224</c:v>
                </c:pt>
                <c:pt idx="12">
                  <c:v>23225</c:v>
                </c:pt>
              </c:numCache>
            </c:numRef>
          </c:val>
        </c:ser>
        <c:dLbls>
          <c:showLegendKey val="0"/>
          <c:showVal val="0"/>
          <c:showCatName val="0"/>
          <c:showSerName val="0"/>
          <c:showPercent val="0"/>
          <c:showBubbleSize val="0"/>
        </c:dLbls>
        <c:gapWidth val="100"/>
        <c:overlap val="100"/>
        <c:axId val="288239616"/>
        <c:axId val="293325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7357</c:v>
                </c:pt>
                <c:pt idx="2">
                  <c:v>#N/A</c:v>
                </c:pt>
                <c:pt idx="3">
                  <c:v>#N/A</c:v>
                </c:pt>
                <c:pt idx="4">
                  <c:v>7426</c:v>
                </c:pt>
                <c:pt idx="5">
                  <c:v>#N/A</c:v>
                </c:pt>
                <c:pt idx="6">
                  <c:v>#N/A</c:v>
                </c:pt>
                <c:pt idx="7">
                  <c:v>7098</c:v>
                </c:pt>
                <c:pt idx="8">
                  <c:v>#N/A</c:v>
                </c:pt>
                <c:pt idx="9">
                  <c:v>#N/A</c:v>
                </c:pt>
                <c:pt idx="10">
                  <c:v>6558</c:v>
                </c:pt>
                <c:pt idx="11">
                  <c:v>#N/A</c:v>
                </c:pt>
                <c:pt idx="12">
                  <c:v>#N/A</c:v>
                </c:pt>
                <c:pt idx="13">
                  <c:v>6374</c:v>
                </c:pt>
                <c:pt idx="14">
                  <c:v>#N/A</c:v>
                </c:pt>
              </c:numCache>
            </c:numRef>
          </c:val>
          <c:smooth val="0"/>
        </c:ser>
        <c:dLbls>
          <c:showLegendKey val="0"/>
          <c:showVal val="0"/>
          <c:showCatName val="0"/>
          <c:showSerName val="0"/>
          <c:showPercent val="0"/>
          <c:showBubbleSize val="0"/>
        </c:dLbls>
        <c:marker val="1"/>
        <c:smooth val="0"/>
        <c:axId val="288239616"/>
        <c:axId val="293325904"/>
      </c:lineChart>
      <c:catAx>
        <c:axId val="28823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3325904"/>
        <c:crosses val="autoZero"/>
        <c:auto val="1"/>
        <c:lblAlgn val="ctr"/>
        <c:lblOffset val="100"/>
        <c:tickLblSkip val="1"/>
        <c:tickMarkSkip val="1"/>
        <c:noMultiLvlLbl val="0"/>
      </c:catAx>
      <c:valAx>
        <c:axId val="293325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8239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{2941C1F8-6E08-40D8-9CB0-1785972940A9}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{8E9A978D-750A-473F-9015-ABC109DDE1D9}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{5CFF2A37-8261-4AED-8756-C75AFA76C366}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{F179A9CB-3399-49B2-AFA9-808264926D3D}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{C2C783C6-A471-47C0-A422-03AD9639A008}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{10A060A7-EA80-4A1A-87C0-9A738367AE42}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{916A06C2-C46F-4A21-80FF-A0DF49104069}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{EE4613B9-D867-4806-B63D-BA3C0D54302D}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{C2B4A00F-9A5A-44AC-812C-88579F3C9162}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{6BF63561-2F0A-4C73-9CFB-0A459C8EBE1A}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93327080"/>
        <c:axId val="293327472"/>
      </c:scatterChart>
      <c:valAx>
        <c:axId val="2933270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3327472"/>
        <c:crosses val="autoZero"/>
        <c:crossBetween val="midCat"/>
      </c:valAx>
      <c:valAx>
        <c:axId val="2933274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33270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{5E5AC78B-78E5-4AB7-8E9B-BBB9E7D3B659}</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{AD3DAD8E-F642-4CCE-AD11-4896843B09EE}</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{D8B45A51-3EF3-4571-B889-9330EFF0DCF5}</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{B475C120-08C4-45B4-9A24-7DC16FB540F9}</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{F85BF83B-0B6C-4E8E-8CCD-EE9D2D1F9F8F}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13.7</c:v>
                </c:pt>
                <c:pt idx="1">
                  <c:v>12.5</c:v>
                </c:pt>
                <c:pt idx="2">
                  <c:v>11.2</c:v>
                </c:pt>
                <c:pt idx="3">
                  <c:v>9.6999999999999993</c:v>
                </c:pt>
                <c:pt idx="4">
                  <c:v>8.6999999999999993</c:v>
                </c:pt>
              </c:numCache>
            </c:numRef>
          </c:xVal>
          <c:yVal>
            <c:numRef>
              <c:f>公会計指標分析・財政指標組合せ分析表!$K$73:$O$73</c:f>
              <c:numCache>
                <c:formatCode>#,##0.0;"▲ "#,##0.0</c:formatCode>
                <c:ptCount val="5"/>
                <c:pt idx="0">
                  <c:v>81.8</c:v>
                </c:pt>
                <c:pt idx="1">
                  <c:v>81.400000000000006</c:v>
                </c:pt>
                <c:pt idx="2">
                  <c:v>76.5</c:v>
                </c:pt>
                <c:pt idx="3">
                  <c:v>70.3</c:v>
                </c:pt>
                <c:pt idx="4">
                  <c:v>65.099999999999994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{33A43479-C43F-4FBA-BD2F-8D0549E8DD74}</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{6DB67C20-D2D1-42C7-949B-AEE506880ED0}</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{817FCB88-3A0F-4659-8853-7EEBF4B8A90B}</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{8439144D-1F02-480A-800A-F3ABE588331A}</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{5C8BDD1C-1DC6-469A-904C-06B9F684C872}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mooth val="0"/>
        </c:ser>
        <c:dLbls>
          <c:showLegendKey val="0"/>
          <c:showVal val="0"/>
          <c:showCatName val="0"/>
          <c:showSerName val="0"/>
          <c:showPercent val="0"/>
          <c:showBubbleSize val="0"/>
        </c:dLbls>
        <c:axId val="293328256"/>
        <c:axId val="293328648"/>
      </c:scatterChart>
      <c:valAx>
        <c:axId val="293328256"/>
        <c:scaling>
          <c:orientation val="minMax"/>
          <c:max val="14.2"/>
          <c:min val="8.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3328648"/>
        <c:crosses val="autoZero"/>
        <c:crossBetween val="midCat"/>
      </c:valAx>
      <c:valAx>
        <c:axId val="293328648"/>
        <c:scaling>
          <c:orientation val="minMax"/>
          <c:max val="89"/>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33282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年度の実質公債費率は、前年度比▲</a:t>
          </a:r>
          <a:r>
            <a:rPr kumimoji="1" lang="en-US" altLang="ja-JP" sz="1400">
              <a:solidFill>
                <a:schemeClr val="dk1"/>
              </a:solidFill>
              <a:effectLst/>
              <a:latin typeface="+mn-lt"/>
              <a:ea typeface="+mn-ea"/>
              <a:cs typeface="+mn-cs"/>
            </a:rPr>
            <a:t>1.0</a:t>
          </a:r>
          <a:r>
            <a:rPr kumimoji="1" lang="ja-JP" altLang="ja-JP" sz="1400">
              <a:solidFill>
                <a:schemeClr val="dk1"/>
              </a:solidFill>
              <a:effectLst/>
              <a:latin typeface="+mn-lt"/>
              <a:ea typeface="+mn-ea"/>
              <a:cs typeface="+mn-cs"/>
            </a:rPr>
            <a:t>ポイントの</a:t>
          </a:r>
          <a:r>
            <a:rPr kumimoji="1" lang="en-US" altLang="ja-JP" sz="1400">
              <a:solidFill>
                <a:schemeClr val="dk1"/>
              </a:solidFill>
              <a:effectLst/>
              <a:latin typeface="+mn-lt"/>
              <a:ea typeface="+mn-ea"/>
              <a:cs typeface="+mn-cs"/>
            </a:rPr>
            <a:t>8.7</a:t>
          </a:r>
          <a:r>
            <a:rPr kumimoji="1" lang="ja-JP" altLang="ja-JP" sz="1400">
              <a:solidFill>
                <a:schemeClr val="dk1"/>
              </a:solidFill>
              <a:effectLst/>
              <a:latin typeface="+mn-lt"/>
              <a:ea typeface="+mn-ea"/>
              <a:cs typeface="+mn-cs"/>
            </a:rPr>
            <a:t>％となっている。</a:t>
          </a:r>
          <a:endParaRPr lang="ja-JP" altLang="ja-JP" sz="1400">
            <a:effectLst/>
          </a:endParaRPr>
        </a:p>
        <a:p>
          <a:r>
            <a:rPr kumimoji="1" lang="ja-JP" altLang="ja-JP" sz="1400">
              <a:solidFill>
                <a:schemeClr val="dk1"/>
              </a:solidFill>
              <a:effectLst/>
              <a:latin typeface="+mn-lt"/>
              <a:ea typeface="+mn-ea"/>
              <a:cs typeface="+mn-cs"/>
            </a:rPr>
            <a:t>　地域開発事業債における元利償還金の減少及び普通交付税へ措置される算入公債費等の増加が実質公債費率の分子減少の主な要因。</a:t>
          </a:r>
          <a:endParaRPr lang="ja-JP" altLang="ja-JP" sz="1400">
            <a:effectLst/>
          </a:endParaRPr>
        </a:p>
        <a:p>
          <a:r>
            <a:rPr kumimoji="1" lang="ja-JP" altLang="ja-JP" sz="1400">
              <a:solidFill>
                <a:schemeClr val="dk1"/>
              </a:solidFill>
              <a:effectLst/>
              <a:latin typeface="+mn-lt"/>
              <a:ea typeface="+mn-ea"/>
              <a:cs typeface="+mn-cs"/>
            </a:rPr>
            <a:t>　今後も算入公債費等の活用や、公債費負担の平準化を図ることで、実質公債費負担率の抑制に努める。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小学校改築事業、中心市街地における道路事業及び新庁舎、消防庁舎建設事業等の地方債発行により地方債現在高が増加。</a:t>
          </a:r>
          <a:endParaRPr lang="ja-JP" altLang="ja-JP" sz="1400">
            <a:effectLst/>
          </a:endParaRPr>
        </a:p>
        <a:p>
          <a:r>
            <a:rPr kumimoji="1" lang="ja-JP" altLang="ja-JP" sz="1400">
              <a:solidFill>
                <a:schemeClr val="dk1"/>
              </a:solidFill>
              <a:effectLst/>
              <a:latin typeface="+mn-lt"/>
              <a:ea typeface="+mn-ea"/>
              <a:cs typeface="+mn-cs"/>
            </a:rPr>
            <a:t>　充当可能基金への積立金や基準財政需要額算入見込額は近年増加傾向にあり、将来負担比率の分子は昨年に引き続き減少しているが、今後も引き続き、学校施設老朽化に伴う増改築事業及び新庁舎、消防庁舎建設事業等に係る起債発行が予定されていることから、引き続き普通建設事業費の緊急性及び必要性を精査するとともに、基金残高の適正化を図り、将来の財政運営に支障を及ぼすことの無いよう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沖縄県豊見城市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62,566
62,374
19.60
25,758,778
25,123,476
222,376
10,860,566
23,225,144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65.1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沖縄県豊見城市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62,566
62,374
19.60
25,758,778
25,123,476
222,376
10,860,566
23,225,144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65.1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沖縄県豊見城市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62,566
62,374
19.60
25,758,778
25,123,476
222,376
10,860,566
23,225,144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65.1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沖縄県豊見城市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62,566
62,374
19.60
25,758,778
25,123,476
222,376
10,860,566
23,225,144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65.1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n-lt"/>
              <a:ea typeface="+mn-ea"/>
              <a:cs typeface="+mn-cs"/>
            </a:rPr>
            <a:t>　財政力指数は、</a:t>
          </a:r>
          <a:r>
            <a:rPr kumimoji="1" lang="ja-JP" altLang="ja-JP" sz="1300" baseline="0">
              <a:solidFill>
                <a:schemeClr val="dk1"/>
              </a:solidFill>
              <a:effectLst/>
              <a:latin typeface="+mn-lt"/>
              <a:ea typeface="+mn-ea"/>
              <a:cs typeface="+mn-cs"/>
            </a:rPr>
            <a:t>平成</a:t>
          </a:r>
          <a:r>
            <a:rPr kumimoji="1" lang="en-US" altLang="ja-JP" sz="1300" baseline="0">
              <a:solidFill>
                <a:schemeClr val="dk1"/>
              </a:solidFill>
              <a:effectLst/>
              <a:latin typeface="+mn-lt"/>
              <a:ea typeface="+mn-ea"/>
              <a:cs typeface="+mn-cs"/>
            </a:rPr>
            <a:t>23</a:t>
          </a:r>
          <a:r>
            <a:rPr kumimoji="1" lang="ja-JP" altLang="ja-JP" sz="1300" baseline="0">
              <a:solidFill>
                <a:schemeClr val="dk1"/>
              </a:solidFill>
              <a:effectLst/>
              <a:latin typeface="+mn-lt"/>
              <a:ea typeface="+mn-ea"/>
              <a:cs typeface="+mn-cs"/>
            </a:rPr>
            <a:t>年度の</a:t>
          </a:r>
          <a:r>
            <a:rPr kumimoji="1" lang="en-US" altLang="ja-JP" sz="1300" baseline="0">
              <a:solidFill>
                <a:schemeClr val="dk1"/>
              </a:solidFill>
              <a:effectLst/>
              <a:latin typeface="+mn-lt"/>
              <a:ea typeface="+mn-ea"/>
              <a:cs typeface="+mn-cs"/>
            </a:rPr>
            <a:t>0.53</a:t>
          </a:r>
          <a:r>
            <a:rPr kumimoji="1" lang="ja-JP" altLang="ja-JP" sz="1300" baseline="0">
              <a:solidFill>
                <a:schemeClr val="dk1"/>
              </a:solidFill>
              <a:effectLst/>
              <a:latin typeface="+mn-lt"/>
              <a:ea typeface="+mn-ea"/>
              <a:cs typeface="+mn-cs"/>
            </a:rPr>
            <a:t>から平成</a:t>
          </a:r>
          <a:r>
            <a:rPr kumimoji="1" lang="en-US" altLang="ja-JP" sz="1300" baseline="0">
              <a:solidFill>
                <a:schemeClr val="dk1"/>
              </a:solidFill>
              <a:effectLst/>
              <a:latin typeface="+mn-lt"/>
              <a:ea typeface="+mn-ea"/>
              <a:cs typeface="+mn-cs"/>
            </a:rPr>
            <a:t>27</a:t>
          </a:r>
          <a:r>
            <a:rPr kumimoji="1" lang="ja-JP" altLang="ja-JP" sz="1300" baseline="0">
              <a:solidFill>
                <a:schemeClr val="dk1"/>
              </a:solidFill>
              <a:effectLst/>
              <a:latin typeface="+mn-lt"/>
              <a:ea typeface="+mn-ea"/>
              <a:cs typeface="+mn-cs"/>
            </a:rPr>
            <a:t>年度は</a:t>
          </a:r>
          <a:r>
            <a:rPr kumimoji="1" lang="en-US" altLang="ja-JP" sz="1300" baseline="0">
              <a:solidFill>
                <a:schemeClr val="dk1"/>
              </a:solidFill>
              <a:effectLst/>
              <a:latin typeface="+mn-lt"/>
              <a:ea typeface="+mn-ea"/>
              <a:cs typeface="+mn-cs"/>
            </a:rPr>
            <a:t>0.58</a:t>
          </a:r>
          <a:r>
            <a:rPr kumimoji="1" lang="ja-JP" altLang="ja-JP" sz="1300" baseline="0">
              <a:solidFill>
                <a:schemeClr val="dk1"/>
              </a:solidFill>
              <a:effectLst/>
              <a:latin typeface="+mn-lt"/>
              <a:ea typeface="+mn-ea"/>
              <a:cs typeface="+mn-cs"/>
            </a:rPr>
            <a:t>となり、概ね安定的な増加傾向にある。</a:t>
          </a:r>
          <a:endParaRPr lang="ja-JP" altLang="ja-JP" sz="1300">
            <a:effectLst/>
          </a:endParaRPr>
        </a:p>
        <a:p>
          <a:r>
            <a:rPr kumimoji="1" lang="ja-JP" altLang="ja-JP" sz="1300" baseline="0">
              <a:solidFill>
                <a:schemeClr val="dk1"/>
              </a:solidFill>
              <a:effectLst/>
              <a:latin typeface="+mn-lt"/>
              <a:ea typeface="+mn-ea"/>
              <a:cs typeface="+mn-cs"/>
            </a:rPr>
            <a:t>　これは、堅調な人口増加や宅地開発等による市民税及び固定資産税の課税客体の増収傾向によるものである。類似団体平均を</a:t>
          </a:r>
          <a:r>
            <a:rPr kumimoji="1" lang="en-US" altLang="ja-JP" sz="1300" baseline="0">
              <a:solidFill>
                <a:schemeClr val="dk1"/>
              </a:solidFill>
              <a:effectLst/>
              <a:latin typeface="+mn-lt"/>
              <a:ea typeface="+mn-ea"/>
              <a:cs typeface="+mn-cs"/>
            </a:rPr>
            <a:t>0.05</a:t>
          </a:r>
          <a:r>
            <a:rPr kumimoji="1" lang="ja-JP" altLang="ja-JP" sz="1300" baseline="0">
              <a:solidFill>
                <a:schemeClr val="dk1"/>
              </a:solidFill>
              <a:effectLst/>
              <a:latin typeface="+mn-lt"/>
              <a:ea typeface="+mn-ea"/>
              <a:cs typeface="+mn-cs"/>
            </a:rPr>
            <a:t>ポイント上回っている状況となったが、今後とも</a:t>
          </a:r>
          <a:r>
            <a:rPr kumimoji="1" lang="ja-JP" altLang="en-US" sz="1300" baseline="0">
              <a:solidFill>
                <a:schemeClr val="dk1"/>
              </a:solidFill>
              <a:effectLst/>
              <a:latin typeface="+mn-lt"/>
              <a:ea typeface="+mn-ea"/>
              <a:cs typeface="+mn-cs"/>
            </a:rPr>
            <a:t>引き続き</a:t>
          </a:r>
          <a:r>
            <a:rPr kumimoji="1" lang="ja-JP" altLang="ja-JP" sz="1300" baseline="0">
              <a:solidFill>
                <a:schemeClr val="dk1"/>
              </a:solidFill>
              <a:effectLst/>
              <a:latin typeface="+mn-lt"/>
              <a:ea typeface="+mn-ea"/>
              <a:cs typeface="+mn-cs"/>
            </a:rPr>
            <a:t>更なる課税客体の</a:t>
          </a:r>
          <a:r>
            <a:rPr kumimoji="1" lang="ja-JP" altLang="en-US" sz="1300" baseline="0">
              <a:solidFill>
                <a:schemeClr val="dk1"/>
              </a:solidFill>
              <a:effectLst/>
              <a:latin typeface="+mn-lt"/>
              <a:ea typeface="+mn-ea"/>
              <a:cs typeface="+mn-cs"/>
            </a:rPr>
            <a:t>適切な</a:t>
          </a:r>
          <a:r>
            <a:rPr kumimoji="1" lang="ja-JP" altLang="ja-JP" sz="1300" baseline="0">
              <a:solidFill>
                <a:schemeClr val="dk1"/>
              </a:solidFill>
              <a:effectLst/>
              <a:latin typeface="+mn-lt"/>
              <a:ea typeface="+mn-ea"/>
              <a:cs typeface="+mn-cs"/>
            </a:rPr>
            <a:t>把握に取り組み、財政基盤の強化に努めていく。</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167217</xdr:rowOff>
    </xdr:from>
    <xdr:to>
      <xdr:col>7</xdr:col>
      <xdr:colOff>152400</xdr:colOff>
      <xdr:row>41</xdr:row>
      <xdr:rowOff>35983</xdr:rowOff>
    </xdr:to>
    <xdr:cxnSp macro="">
      <xdr:nvCxnSpPr>
        <xdr:cNvPr id="68" name="直線コネクタ 67"/>
        <xdr:cNvCxnSpPr/>
      </xdr:nvCxnSpPr>
      <xdr:spPr>
        <a:xfrm flipV="1">
          <a:off x="4114800" y="70252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17585</xdr:rowOff>
    </xdr:from>
    <xdr:ext cx="762000" cy="259045"/>
    <xdr:sp macro="" textlink="">
      <xdr:nvSpPr>
        <xdr:cNvPr id="69"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35983</xdr:rowOff>
    </xdr:from>
    <xdr:to>
      <xdr:col>6</xdr:col>
      <xdr:colOff>0</xdr:colOff>
      <xdr:row>41</xdr:row>
      <xdr:rowOff>76200</xdr:rowOff>
    </xdr:to>
    <xdr:cxnSp macro="">
      <xdr:nvCxnSpPr>
        <xdr:cNvPr id="71" name="直線コネクタ 70"/>
        <xdr:cNvCxnSpPr/>
      </xdr:nvCxnSpPr>
      <xdr:spPr>
        <a:xfrm flipV="1">
          <a:off x="3225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96308</xdr:rowOff>
    </xdr:to>
    <xdr:cxnSp macro="">
      <xdr:nvCxnSpPr>
        <xdr:cNvPr id="74" name="直線コネクタ 73"/>
        <xdr:cNvCxnSpPr/>
      </xdr:nvCxnSpPr>
      <xdr:spPr>
        <a:xfrm flipV="1">
          <a:off x="2336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96308</xdr:rowOff>
    </xdr:from>
    <xdr:to>
      <xdr:col>3</xdr:col>
      <xdr:colOff>279400</xdr:colOff>
      <xdr:row>41</xdr:row>
      <xdr:rowOff>96308</xdr:rowOff>
    </xdr:to>
    <xdr:cxnSp macro="">
      <xdr:nvCxnSpPr>
        <xdr:cNvPr id="77" name="直線コネクタ 76"/>
        <xdr:cNvCxnSpPr/>
      </xdr:nvCxnSpPr>
      <xdr:spPr>
        <a:xfrm>
          <a:off x="1447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87" name="円/楕円 86"/>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132944</xdr:rowOff>
    </xdr:from>
    <xdr:ext cx="762000" cy="259045"/>
    <xdr:sp macro="" textlink="">
      <xdr:nvSpPr>
        <xdr:cNvPr id="88"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156633</xdr:rowOff>
    </xdr:from>
    <xdr:to>
      <xdr:col>6</xdr:col>
      <xdr:colOff>50800</xdr:colOff>
      <xdr:row>41</xdr:row>
      <xdr:rowOff>86783</xdr:rowOff>
    </xdr:to>
    <xdr:sp macro="" textlink="">
      <xdr:nvSpPr>
        <xdr:cNvPr id="89" name="円/楕円 88"/>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71560</xdr:rowOff>
    </xdr:from>
    <xdr:ext cx="736600" cy="259045"/>
    <xdr:sp macro="" textlink="">
      <xdr:nvSpPr>
        <xdr:cNvPr id="90" name="テキスト ボックス 89"/>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25400</xdr:rowOff>
    </xdr:from>
    <xdr:to>
      <xdr:col>4</xdr:col>
      <xdr:colOff>533400</xdr:colOff>
      <xdr:row>41</xdr:row>
      <xdr:rowOff>127000</xdr:rowOff>
    </xdr:to>
    <xdr:sp macro="" textlink="">
      <xdr:nvSpPr>
        <xdr:cNvPr id="91" name="円/楕円 90"/>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92" name="テキスト ボックス 91"/>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45508</xdr:rowOff>
    </xdr:from>
    <xdr:to>
      <xdr:col>3</xdr:col>
      <xdr:colOff>330200</xdr:colOff>
      <xdr:row>41</xdr:row>
      <xdr:rowOff>147108</xdr:rowOff>
    </xdr:to>
    <xdr:sp macro="" textlink="">
      <xdr:nvSpPr>
        <xdr:cNvPr id="93" name="円/楕円 92"/>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131885</xdr:rowOff>
    </xdr:from>
    <xdr:ext cx="762000" cy="259045"/>
    <xdr:sp macro="" textlink="">
      <xdr:nvSpPr>
        <xdr:cNvPr id="94" name="テキスト ボックス 93"/>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45508</xdr:rowOff>
    </xdr:from>
    <xdr:to>
      <xdr:col>2</xdr:col>
      <xdr:colOff>127000</xdr:colOff>
      <xdr:row>41</xdr:row>
      <xdr:rowOff>147108</xdr:rowOff>
    </xdr:to>
    <xdr:sp macro="" textlink="">
      <xdr:nvSpPr>
        <xdr:cNvPr id="95" name="円/楕円 94"/>
        <xdr:cNvSpPr/>
      </xdr:nvSpPr>
      <xdr:spPr>
        <a:xfrm>
          <a:off x="1397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131885</xdr:rowOff>
    </xdr:from>
    <xdr:ext cx="762000" cy="259045"/>
    <xdr:sp macro="" textlink="">
      <xdr:nvSpPr>
        <xdr:cNvPr id="96" name="テキスト ボックス 95"/>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経常収支比率</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、分母である経常一般財源等の市税</a:t>
          </a:r>
          <a:r>
            <a:rPr kumimoji="1" lang="ja-JP" altLang="en-US" sz="1300">
              <a:solidFill>
                <a:schemeClr val="dk1"/>
              </a:solidFill>
              <a:effectLst/>
              <a:latin typeface="+mn-lt"/>
              <a:ea typeface="+mn-ea"/>
              <a:cs typeface="+mn-cs"/>
            </a:rPr>
            <a:t>や地方交付税</a:t>
          </a:r>
          <a:r>
            <a:rPr kumimoji="1" lang="ja-JP" altLang="ja-JP" sz="1300">
              <a:solidFill>
                <a:schemeClr val="dk1"/>
              </a:solidFill>
              <a:effectLst/>
              <a:latin typeface="+mn-lt"/>
              <a:ea typeface="+mn-ea"/>
              <a:cs typeface="+mn-cs"/>
            </a:rPr>
            <a:t>の増加が影響</a:t>
          </a:r>
          <a:r>
            <a:rPr kumimoji="1" lang="ja-JP" altLang="en-US" sz="1300">
              <a:solidFill>
                <a:schemeClr val="dk1"/>
              </a:solidFill>
              <a:effectLst/>
              <a:latin typeface="+mn-lt"/>
              <a:ea typeface="+mn-ea"/>
              <a:cs typeface="+mn-cs"/>
            </a:rPr>
            <a:t>し</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前年度の</a:t>
          </a:r>
          <a:r>
            <a:rPr kumimoji="1" lang="en-US" altLang="ja-JP" sz="1300">
              <a:solidFill>
                <a:schemeClr val="dk1"/>
              </a:solidFill>
              <a:effectLst/>
              <a:latin typeface="+mn-lt"/>
              <a:ea typeface="+mn-ea"/>
              <a:cs typeface="+mn-cs"/>
            </a:rPr>
            <a:t>89.9</a:t>
          </a:r>
          <a:r>
            <a:rPr kumimoji="1" lang="ja-JP" altLang="ja-JP" sz="1300">
              <a:solidFill>
                <a:schemeClr val="dk1"/>
              </a:solidFill>
              <a:effectLst/>
              <a:latin typeface="+mn-lt"/>
              <a:ea typeface="+mn-ea"/>
              <a:cs typeface="+mn-cs"/>
            </a:rPr>
            <a:t>％から</a:t>
          </a:r>
          <a:r>
            <a:rPr kumimoji="1" lang="en-US" altLang="ja-JP" sz="1300">
              <a:solidFill>
                <a:schemeClr val="dk1"/>
              </a:solidFill>
              <a:effectLst/>
              <a:latin typeface="+mn-lt"/>
              <a:ea typeface="+mn-ea"/>
              <a:cs typeface="+mn-cs"/>
            </a:rPr>
            <a:t>88.9</a:t>
          </a:r>
          <a:r>
            <a:rPr kumimoji="1" lang="ja-JP" altLang="ja-JP" sz="1300">
              <a:solidFill>
                <a:schemeClr val="dk1"/>
              </a:solidFill>
              <a:effectLst/>
              <a:latin typeface="+mn-lt"/>
              <a:ea typeface="+mn-ea"/>
              <a:cs typeface="+mn-cs"/>
            </a:rPr>
            <a:t>％へ</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改善</a:t>
          </a:r>
          <a:r>
            <a:rPr kumimoji="1" lang="ja-JP" altLang="ja-JP" sz="1300">
              <a:solidFill>
                <a:schemeClr val="dk1"/>
              </a:solidFill>
              <a:effectLst/>
              <a:latin typeface="+mn-lt"/>
              <a:ea typeface="+mn-ea"/>
              <a:cs typeface="+mn-cs"/>
            </a:rPr>
            <a:t>した。</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しかし、</a:t>
          </a:r>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生活保護受給者等の増加や普通建設事業費に係る起債の償還等に伴い、扶助費及び公債費の比率が年々上昇することが予想されることから、市税等の自主財源確保や職員数の適正な管理等による行財政改革をより一層推進することで、その改善に努めていく。</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90170</xdr:rowOff>
    </xdr:from>
    <xdr:to>
      <xdr:col>7</xdr:col>
      <xdr:colOff>152400</xdr:colOff>
      <xdr:row>63</xdr:row>
      <xdr:rowOff>159113</xdr:rowOff>
    </xdr:to>
    <xdr:cxnSp macro="">
      <xdr:nvCxnSpPr>
        <xdr:cNvPr id="133" name="直線コネクタ 132"/>
        <xdr:cNvCxnSpPr/>
      </xdr:nvCxnSpPr>
      <xdr:spPr>
        <a:xfrm flipV="1">
          <a:off x="4114800" y="1089152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42108</xdr:rowOff>
    </xdr:from>
    <xdr:ext cx="762000" cy="259045"/>
    <xdr:sp macro="" textlink="">
      <xdr:nvSpPr>
        <xdr:cNvPr id="134" name="財政構造の弾力性平均値テキスト"/>
        <xdr:cNvSpPr txBox="1"/>
      </xdr:nvSpPr>
      <xdr:spPr>
        <a:xfrm>
          <a:off x="5041900" y="10672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76381</xdr:rowOff>
    </xdr:from>
    <xdr:to>
      <xdr:col>6</xdr:col>
      <xdr:colOff>0</xdr:colOff>
      <xdr:row>63</xdr:row>
      <xdr:rowOff>159113</xdr:rowOff>
    </xdr:to>
    <xdr:cxnSp macro="">
      <xdr:nvCxnSpPr>
        <xdr:cNvPr id="136" name="直線コネクタ 135"/>
        <xdr:cNvCxnSpPr/>
      </xdr:nvCxnSpPr>
      <xdr:spPr>
        <a:xfrm>
          <a:off x="3225800" y="10877731"/>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92183</xdr:rowOff>
    </xdr:from>
    <xdr:ext cx="736600" cy="259045"/>
    <xdr:sp macro="" textlink="">
      <xdr:nvSpPr>
        <xdr:cNvPr id="138" name="テキスト ボックス 137"/>
        <xdr:cNvSpPr txBox="1"/>
      </xdr:nvSpPr>
      <xdr:spPr>
        <a:xfrm>
          <a:off x="3733800" y="1106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41910</xdr:rowOff>
    </xdr:from>
    <xdr:to>
      <xdr:col>4</xdr:col>
      <xdr:colOff>482600</xdr:colOff>
      <xdr:row>63</xdr:row>
      <xdr:rowOff>76381</xdr:rowOff>
    </xdr:to>
    <xdr:cxnSp macro="">
      <xdr:nvCxnSpPr>
        <xdr:cNvPr id="139" name="直線コネクタ 138"/>
        <xdr:cNvCxnSpPr/>
      </xdr:nvCxnSpPr>
      <xdr:spPr>
        <a:xfrm>
          <a:off x="2336800" y="1084326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41" name="テキスト ボックス 140"/>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61685</xdr:rowOff>
    </xdr:from>
    <xdr:to>
      <xdr:col>3</xdr:col>
      <xdr:colOff>279400</xdr:colOff>
      <xdr:row>63</xdr:row>
      <xdr:rowOff>41910</xdr:rowOff>
    </xdr:to>
    <xdr:cxnSp macro="">
      <xdr:nvCxnSpPr>
        <xdr:cNvPr id="142" name="直線コネクタ 141"/>
        <xdr:cNvCxnSpPr/>
      </xdr:nvCxnSpPr>
      <xdr:spPr>
        <a:xfrm>
          <a:off x="1447800" y="10691585"/>
          <a:ext cx="8890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43923</xdr:rowOff>
    </xdr:from>
    <xdr:ext cx="762000" cy="259045"/>
    <xdr:sp macro="" textlink="">
      <xdr:nvSpPr>
        <xdr:cNvPr id="144" name="テキスト ボックス 143"/>
        <xdr:cNvSpPr txBox="1"/>
      </xdr:nvSpPr>
      <xdr:spPr>
        <a:xfrm>
          <a:off x="1955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6" name="テキスト ボックス 145"/>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52" name="円/楕円 151"/>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11447</xdr:rowOff>
    </xdr:from>
    <xdr:ext cx="762000" cy="259045"/>
    <xdr:sp macro="" textlink="">
      <xdr:nvSpPr>
        <xdr:cNvPr id="153" name="財政構造の弾力性該当値テキスト"/>
        <xdr:cNvSpPr txBox="1"/>
      </xdr:nvSpPr>
      <xdr:spPr>
        <a:xfrm>
          <a:off x="5041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108313</xdr:rowOff>
    </xdr:from>
    <xdr:to>
      <xdr:col>6</xdr:col>
      <xdr:colOff>50800</xdr:colOff>
      <xdr:row>64</xdr:row>
      <xdr:rowOff>38463</xdr:rowOff>
    </xdr:to>
    <xdr:sp macro="" textlink="">
      <xdr:nvSpPr>
        <xdr:cNvPr id="154" name="円/楕円 153"/>
        <xdr:cNvSpPr/>
      </xdr:nvSpPr>
      <xdr:spPr>
        <a:xfrm>
          <a:off x="4064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48640</xdr:rowOff>
    </xdr:from>
    <xdr:ext cx="736600" cy="259045"/>
    <xdr:sp macro="" textlink="">
      <xdr:nvSpPr>
        <xdr:cNvPr id="155" name="テキスト ボックス 154"/>
        <xdr:cNvSpPr txBox="1"/>
      </xdr:nvSpPr>
      <xdr:spPr>
        <a:xfrm>
          <a:off x="3733800" y="10678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25581</xdr:rowOff>
    </xdr:from>
    <xdr:to>
      <xdr:col>4</xdr:col>
      <xdr:colOff>533400</xdr:colOff>
      <xdr:row>63</xdr:row>
      <xdr:rowOff>127181</xdr:rowOff>
    </xdr:to>
    <xdr:sp macro="" textlink="">
      <xdr:nvSpPr>
        <xdr:cNvPr id="156" name="円/楕円 155"/>
        <xdr:cNvSpPr/>
      </xdr:nvSpPr>
      <xdr:spPr>
        <a:xfrm>
          <a:off x="31750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137358</xdr:rowOff>
    </xdr:from>
    <xdr:ext cx="762000" cy="259045"/>
    <xdr:sp macro="" textlink="">
      <xdr:nvSpPr>
        <xdr:cNvPr id="157" name="テキスト ボックス 156"/>
        <xdr:cNvSpPr txBox="1"/>
      </xdr:nvSpPr>
      <xdr:spPr>
        <a:xfrm>
          <a:off x="2844800" y="1059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162560</xdr:rowOff>
    </xdr:from>
    <xdr:to>
      <xdr:col>3</xdr:col>
      <xdr:colOff>330200</xdr:colOff>
      <xdr:row>63</xdr:row>
      <xdr:rowOff>92710</xdr:rowOff>
    </xdr:to>
    <xdr:sp macro="" textlink="">
      <xdr:nvSpPr>
        <xdr:cNvPr id="158" name="円/楕円 157"/>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102887</xdr:rowOff>
    </xdr:from>
    <xdr:ext cx="762000" cy="259045"/>
    <xdr:sp macro="" textlink="">
      <xdr:nvSpPr>
        <xdr:cNvPr id="159" name="テキスト ボックス 158"/>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10885</xdr:rowOff>
    </xdr:from>
    <xdr:to>
      <xdr:col>2</xdr:col>
      <xdr:colOff>127000</xdr:colOff>
      <xdr:row>62</xdr:row>
      <xdr:rowOff>112485</xdr:rowOff>
    </xdr:to>
    <xdr:sp macro="" textlink="">
      <xdr:nvSpPr>
        <xdr:cNvPr id="160" name="円/楕円 159"/>
        <xdr:cNvSpPr/>
      </xdr:nvSpPr>
      <xdr:spPr>
        <a:xfrm>
          <a:off x="1397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122662</xdr:rowOff>
    </xdr:from>
    <xdr:ext cx="762000" cy="259045"/>
    <xdr:sp macro="" textlink="">
      <xdr:nvSpPr>
        <xdr:cNvPr id="161" name="テキスト ボックス 160"/>
        <xdr:cNvSpPr txBox="1"/>
      </xdr:nvSpPr>
      <xdr:spPr>
        <a:xfrm>
          <a:off x="1066800" y="104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122,119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人口</a:t>
          </a:r>
          <a:r>
            <a:rPr kumimoji="1" lang="en-US" altLang="ja-JP" sz="1300">
              <a:solidFill>
                <a:schemeClr val="dk1"/>
              </a:solidFill>
              <a:effectLst/>
              <a:latin typeface="+mn-lt"/>
              <a:ea typeface="+mn-ea"/>
              <a:cs typeface="+mn-cs"/>
            </a:rPr>
            <a:t>1</a:t>
          </a:r>
          <a:r>
            <a:rPr kumimoji="1" lang="ja-JP" altLang="en-US" sz="1300">
              <a:solidFill>
                <a:schemeClr val="dk1"/>
              </a:solidFill>
              <a:effectLst/>
              <a:latin typeface="+mn-lt"/>
              <a:ea typeface="+mn-ea"/>
              <a:cs typeface="+mn-cs"/>
            </a:rPr>
            <a:t>人当たり人件費・物件費等決算額について、平成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年度においては</a:t>
          </a:r>
          <a:r>
            <a:rPr kumimoji="1" lang="en-US" altLang="ja-JP" sz="1300">
              <a:solidFill>
                <a:schemeClr val="dk1"/>
              </a:solidFill>
              <a:effectLst/>
              <a:latin typeface="+mn-lt"/>
              <a:ea typeface="+mn-ea"/>
              <a:cs typeface="+mn-cs"/>
            </a:rPr>
            <a:t>90,949</a:t>
          </a:r>
          <a:r>
            <a:rPr kumimoji="1" lang="ja-JP" altLang="en-US" sz="1300">
              <a:solidFill>
                <a:schemeClr val="dk1"/>
              </a:solidFill>
              <a:effectLst/>
              <a:latin typeface="+mn-lt"/>
              <a:ea typeface="+mn-ea"/>
              <a:cs typeface="+mn-cs"/>
            </a:rPr>
            <a:t>円となった。</a:t>
          </a:r>
          <a:r>
            <a:rPr kumimoji="1" lang="ja-JP" altLang="ja-JP" sz="1300">
              <a:solidFill>
                <a:schemeClr val="dk1"/>
              </a:solidFill>
              <a:effectLst/>
              <a:latin typeface="+mn-lt"/>
              <a:ea typeface="+mn-ea"/>
              <a:cs typeface="+mn-cs"/>
            </a:rPr>
            <a:t>これまで実施してきた行政改革プラン等</a:t>
          </a:r>
          <a:r>
            <a:rPr kumimoji="1" lang="ja-JP" altLang="en-US" sz="1300">
              <a:solidFill>
                <a:schemeClr val="dk1"/>
              </a:solidFill>
              <a:effectLst/>
              <a:latin typeface="+mn-lt"/>
              <a:ea typeface="+mn-ea"/>
              <a:cs typeface="+mn-cs"/>
            </a:rPr>
            <a:t>の取組</a:t>
          </a:r>
          <a:r>
            <a:rPr kumimoji="1" lang="ja-JP" altLang="ja-JP" sz="1300">
              <a:solidFill>
                <a:schemeClr val="dk1"/>
              </a:solidFill>
              <a:effectLst/>
              <a:latin typeface="+mn-lt"/>
              <a:ea typeface="+mn-ea"/>
              <a:cs typeface="+mn-cs"/>
            </a:rPr>
            <a:t>により人件費等の縮減がなされ</a:t>
          </a:r>
          <a:r>
            <a:rPr kumimoji="1" lang="ja-JP" altLang="en-US" sz="1300">
              <a:solidFill>
                <a:schemeClr val="dk1"/>
              </a:solidFill>
              <a:effectLst/>
              <a:latin typeface="+mn-lt"/>
              <a:ea typeface="+mn-ea"/>
              <a:cs typeface="+mn-cs"/>
            </a:rPr>
            <a:t>てきた結果</a:t>
          </a:r>
          <a:r>
            <a:rPr kumimoji="1" lang="ja-JP" altLang="ja-JP" sz="1300">
              <a:solidFill>
                <a:schemeClr val="dk1"/>
              </a:solidFill>
              <a:effectLst/>
              <a:latin typeface="+mn-lt"/>
              <a:ea typeface="+mn-ea"/>
              <a:cs typeface="+mn-cs"/>
            </a:rPr>
            <a:t>、現在においても類似団体平均を大きく下回る</a:t>
          </a:r>
          <a:r>
            <a:rPr kumimoji="1" lang="ja-JP" altLang="en-US" sz="1300">
              <a:solidFill>
                <a:schemeClr val="dk1"/>
              </a:solidFill>
              <a:effectLst/>
              <a:latin typeface="+mn-lt"/>
              <a:ea typeface="+mn-ea"/>
              <a:cs typeface="+mn-cs"/>
            </a:rPr>
            <a:t>水準で推移している。今後も給与や定員、各種物件費等について適正に管理していくことで、現水準の維持に努めていく。</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129270</xdr:rowOff>
    </xdr:from>
    <xdr:to>
      <xdr:col>7</xdr:col>
      <xdr:colOff>152400</xdr:colOff>
      <xdr:row>80</xdr:row>
      <xdr:rowOff>131719</xdr:rowOff>
    </xdr:to>
    <xdr:cxnSp macro="">
      <xdr:nvCxnSpPr>
        <xdr:cNvPr id="197" name="直線コネクタ 196"/>
        <xdr:cNvCxnSpPr/>
      </xdr:nvCxnSpPr>
      <xdr:spPr>
        <a:xfrm>
          <a:off x="4114800" y="13845270"/>
          <a:ext cx="8382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116496</xdr:rowOff>
    </xdr:from>
    <xdr:ext cx="762000" cy="259045"/>
    <xdr:sp macro="" textlink="">
      <xdr:nvSpPr>
        <xdr:cNvPr id="198" name="人件費・物件費等の状況平均値テキスト"/>
        <xdr:cNvSpPr txBox="1"/>
      </xdr:nvSpPr>
      <xdr:spPr>
        <a:xfrm>
          <a:off x="5041900" y="13832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121669</xdr:rowOff>
    </xdr:from>
    <xdr:to>
      <xdr:col>6</xdr:col>
      <xdr:colOff>0</xdr:colOff>
      <xdr:row>80</xdr:row>
      <xdr:rowOff>129270</xdr:rowOff>
    </xdr:to>
    <xdr:cxnSp macro="">
      <xdr:nvCxnSpPr>
        <xdr:cNvPr id="200" name="直線コネクタ 199"/>
        <xdr:cNvCxnSpPr/>
      </xdr:nvCxnSpPr>
      <xdr:spPr>
        <a:xfrm>
          <a:off x="3225800" y="13837669"/>
          <a:ext cx="8890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30734</xdr:rowOff>
    </xdr:from>
    <xdr:ext cx="736600" cy="259045"/>
    <xdr:sp macro="" textlink="">
      <xdr:nvSpPr>
        <xdr:cNvPr id="202" name="テキスト ボックス 201"/>
        <xdr:cNvSpPr txBox="1"/>
      </xdr:nvSpPr>
      <xdr:spPr>
        <a:xfrm>
          <a:off x="3733800" y="13918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121529</xdr:rowOff>
    </xdr:from>
    <xdr:to>
      <xdr:col>4</xdr:col>
      <xdr:colOff>482600</xdr:colOff>
      <xdr:row>80</xdr:row>
      <xdr:rowOff>121669</xdr:rowOff>
    </xdr:to>
    <xdr:cxnSp macro="">
      <xdr:nvCxnSpPr>
        <xdr:cNvPr id="203" name="直線コネクタ 202"/>
        <xdr:cNvCxnSpPr/>
      </xdr:nvCxnSpPr>
      <xdr:spPr>
        <a:xfrm>
          <a:off x="2336800" y="13837529"/>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29602</xdr:rowOff>
    </xdr:from>
    <xdr:ext cx="762000" cy="259045"/>
    <xdr:sp macro="" textlink="">
      <xdr:nvSpPr>
        <xdr:cNvPr id="205" name="テキスト ボックス 204"/>
        <xdr:cNvSpPr txBox="1"/>
      </xdr:nvSpPr>
      <xdr:spPr>
        <a:xfrm>
          <a:off x="2844800" y="1391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121529</xdr:rowOff>
    </xdr:from>
    <xdr:to>
      <xdr:col>3</xdr:col>
      <xdr:colOff>279400</xdr:colOff>
      <xdr:row>80</xdr:row>
      <xdr:rowOff>122230</xdr:rowOff>
    </xdr:to>
    <xdr:cxnSp macro="">
      <xdr:nvCxnSpPr>
        <xdr:cNvPr id="206" name="直線コネクタ 205"/>
        <xdr:cNvCxnSpPr/>
      </xdr:nvCxnSpPr>
      <xdr:spPr>
        <a:xfrm flipV="1">
          <a:off x="1447800" y="13837529"/>
          <a:ext cx="889000" cy="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27870</xdr:rowOff>
    </xdr:from>
    <xdr:ext cx="762000" cy="259045"/>
    <xdr:sp macro="" textlink="">
      <xdr:nvSpPr>
        <xdr:cNvPr id="208" name="テキスト ボックス 207"/>
        <xdr:cNvSpPr txBox="1"/>
      </xdr:nvSpPr>
      <xdr:spPr>
        <a:xfrm>
          <a:off x="1955800" y="1391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29274</xdr:rowOff>
    </xdr:from>
    <xdr:ext cx="762000" cy="259045"/>
    <xdr:sp macro="" textlink="">
      <xdr:nvSpPr>
        <xdr:cNvPr id="210" name="テキスト ボックス 209"/>
        <xdr:cNvSpPr txBox="1"/>
      </xdr:nvSpPr>
      <xdr:spPr>
        <a:xfrm>
          <a:off x="1066800" y="1391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80919</xdr:rowOff>
    </xdr:from>
    <xdr:to>
      <xdr:col>7</xdr:col>
      <xdr:colOff>203200</xdr:colOff>
      <xdr:row>81</xdr:row>
      <xdr:rowOff>11069</xdr:rowOff>
    </xdr:to>
    <xdr:sp macro="" textlink="">
      <xdr:nvSpPr>
        <xdr:cNvPr id="216" name="円/楕円 215"/>
        <xdr:cNvSpPr/>
      </xdr:nvSpPr>
      <xdr:spPr>
        <a:xfrm>
          <a:off x="4902200" y="1379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2196</xdr:rowOff>
    </xdr:from>
    <xdr:ext cx="762000" cy="259045"/>
    <xdr:sp macro="" textlink="">
      <xdr:nvSpPr>
        <xdr:cNvPr id="217" name="人件費・物件費等の状況該当値テキスト"/>
        <xdr:cNvSpPr txBox="1"/>
      </xdr:nvSpPr>
      <xdr:spPr>
        <a:xfrm>
          <a:off x="5041900" y="1371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90,949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78470</xdr:rowOff>
    </xdr:from>
    <xdr:to>
      <xdr:col>6</xdr:col>
      <xdr:colOff>50800</xdr:colOff>
      <xdr:row>81</xdr:row>
      <xdr:rowOff>8620</xdr:rowOff>
    </xdr:to>
    <xdr:sp macro="" textlink="">
      <xdr:nvSpPr>
        <xdr:cNvPr id="218" name="円/楕円 217"/>
        <xdr:cNvSpPr/>
      </xdr:nvSpPr>
      <xdr:spPr>
        <a:xfrm>
          <a:off x="4064000" y="1379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18797</xdr:rowOff>
    </xdr:from>
    <xdr:ext cx="736600" cy="259045"/>
    <xdr:sp macro="" textlink="">
      <xdr:nvSpPr>
        <xdr:cNvPr id="219" name="テキスト ボックス 218"/>
        <xdr:cNvSpPr txBox="1"/>
      </xdr:nvSpPr>
      <xdr:spPr>
        <a:xfrm>
          <a:off x="3733800" y="1356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88,818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70869</xdr:rowOff>
    </xdr:from>
    <xdr:to>
      <xdr:col>4</xdr:col>
      <xdr:colOff>533400</xdr:colOff>
      <xdr:row>81</xdr:row>
      <xdr:rowOff>1019</xdr:rowOff>
    </xdr:to>
    <xdr:sp macro="" textlink="">
      <xdr:nvSpPr>
        <xdr:cNvPr id="220" name="円/楕円 219"/>
        <xdr:cNvSpPr/>
      </xdr:nvSpPr>
      <xdr:spPr>
        <a:xfrm>
          <a:off x="3175000" y="137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11196</xdr:rowOff>
    </xdr:from>
    <xdr:ext cx="762000" cy="259045"/>
    <xdr:sp macro="" textlink="">
      <xdr:nvSpPr>
        <xdr:cNvPr id="221" name="テキスト ボックス 220"/>
        <xdr:cNvSpPr txBox="1"/>
      </xdr:nvSpPr>
      <xdr:spPr>
        <a:xfrm>
          <a:off x="2844800" y="13555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82,202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70729</xdr:rowOff>
    </xdr:from>
    <xdr:to>
      <xdr:col>3</xdr:col>
      <xdr:colOff>330200</xdr:colOff>
      <xdr:row>81</xdr:row>
      <xdr:rowOff>879</xdr:rowOff>
    </xdr:to>
    <xdr:sp macro="" textlink="">
      <xdr:nvSpPr>
        <xdr:cNvPr id="222" name="円/楕円 221"/>
        <xdr:cNvSpPr/>
      </xdr:nvSpPr>
      <xdr:spPr>
        <a:xfrm>
          <a:off x="2286000" y="137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11056</xdr:rowOff>
    </xdr:from>
    <xdr:ext cx="762000" cy="259045"/>
    <xdr:sp macro="" textlink="">
      <xdr:nvSpPr>
        <xdr:cNvPr id="223" name="テキスト ボックス 222"/>
        <xdr:cNvSpPr txBox="1"/>
      </xdr:nvSpPr>
      <xdr:spPr>
        <a:xfrm>
          <a:off x="1955800" y="13555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82,081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71430</xdr:rowOff>
    </xdr:from>
    <xdr:to>
      <xdr:col>2</xdr:col>
      <xdr:colOff>127000</xdr:colOff>
      <xdr:row>81</xdr:row>
      <xdr:rowOff>1580</xdr:rowOff>
    </xdr:to>
    <xdr:sp macro="" textlink="">
      <xdr:nvSpPr>
        <xdr:cNvPr id="224" name="円/楕円 223"/>
        <xdr:cNvSpPr/>
      </xdr:nvSpPr>
      <xdr:spPr>
        <a:xfrm>
          <a:off x="1397000" y="1378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11757</xdr:rowOff>
    </xdr:from>
    <xdr:ext cx="762000" cy="259045"/>
    <xdr:sp macro="" textlink="">
      <xdr:nvSpPr>
        <xdr:cNvPr id="225" name="テキスト ボックス 224"/>
        <xdr:cNvSpPr txBox="1"/>
      </xdr:nvSpPr>
      <xdr:spPr>
        <a:xfrm>
          <a:off x="1066800" y="1355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82,690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0.4</a:t>
          </a:r>
          <a:r>
            <a:rPr kumimoji="1" lang="ja-JP" altLang="en-US" sz="1300">
              <a:latin typeface="ＭＳ Ｐゴシック"/>
            </a:rPr>
            <a:t>ポイントの増となっているが、給与制度の運用及び給与水準の適正化を図ることで、類似団体を</a:t>
          </a:r>
          <a:r>
            <a:rPr kumimoji="1" lang="en-US" altLang="ja-JP" sz="1300">
              <a:latin typeface="ＭＳ Ｐゴシック"/>
            </a:rPr>
            <a:t>0.3</a:t>
          </a:r>
          <a:r>
            <a:rPr kumimoji="1" lang="ja-JP" altLang="en-US" sz="1300">
              <a:latin typeface="ＭＳ Ｐゴシック"/>
            </a:rPr>
            <a:t>ポイント下回る</a:t>
          </a:r>
          <a:r>
            <a:rPr kumimoji="1" lang="en-US" altLang="ja-JP" sz="1300">
              <a:latin typeface="ＭＳ Ｐゴシック"/>
            </a:rPr>
            <a:t>98.0</a:t>
          </a:r>
          <a:r>
            <a:rPr kumimoji="1" lang="ja-JP" altLang="en-US" sz="1300">
              <a:latin typeface="ＭＳ Ｐゴシック"/>
            </a:rPr>
            <a:t>となった。今後も、より一層の給与水準の適正管理に努めていく。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1" name="直線コネクタ 240"/>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2" name="テキスト ボックス 241"/>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3" name="直線コネクタ 24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4" name="テキスト ボックス 24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5" name="直線コネクタ 244"/>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6" name="テキスト ボックス 245"/>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9" name="直線コネクタ 248"/>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50" name="テキスト ボックス 249"/>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1" name="直線コネクタ 25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2" name="テキスト ボックス 25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3" name="直線コネクタ 252"/>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4" name="テキスト ボックス 253"/>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87</xdr:row>
      <xdr:rowOff>30691</xdr:rowOff>
    </xdr:to>
    <xdr:cxnSp macro="">
      <xdr:nvCxnSpPr>
        <xdr:cNvPr id="258" name="直線コネクタ 257"/>
        <xdr:cNvCxnSpPr/>
      </xdr:nvCxnSpPr>
      <xdr:spPr>
        <a:xfrm flipV="1">
          <a:off x="17018000" y="13881100"/>
          <a:ext cx="0" cy="1065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2768</xdr:rowOff>
    </xdr:from>
    <xdr:ext cx="762000" cy="259045"/>
    <xdr:sp macro="" textlink="">
      <xdr:nvSpPr>
        <xdr:cNvPr id="259" name="給与水準   （国との比較）最小値テキスト"/>
        <xdr:cNvSpPr txBox="1"/>
      </xdr:nvSpPr>
      <xdr:spPr>
        <a:xfrm>
          <a:off x="17106900" y="1491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30691</xdr:rowOff>
    </xdr:from>
    <xdr:to>
      <xdr:col>24</xdr:col>
      <xdr:colOff>647700</xdr:colOff>
      <xdr:row>87</xdr:row>
      <xdr:rowOff>30691</xdr:rowOff>
    </xdr:to>
    <xdr:cxnSp macro="">
      <xdr:nvCxnSpPr>
        <xdr:cNvPr id="260" name="直線コネクタ 259"/>
        <xdr:cNvCxnSpPr/>
      </xdr:nvCxnSpPr>
      <xdr:spPr>
        <a:xfrm>
          <a:off x="16929100" y="1494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61"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62" name="直線コネクタ 261"/>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62441</xdr:rowOff>
    </xdr:from>
    <xdr:to>
      <xdr:col>24</xdr:col>
      <xdr:colOff>558800</xdr:colOff>
      <xdr:row>84</xdr:row>
      <xdr:rowOff>102659</xdr:rowOff>
    </xdr:to>
    <xdr:cxnSp macro="">
      <xdr:nvCxnSpPr>
        <xdr:cNvPr id="263" name="直線コネクタ 262"/>
        <xdr:cNvCxnSpPr/>
      </xdr:nvCxnSpPr>
      <xdr:spPr>
        <a:xfrm>
          <a:off x="16179800" y="14464241"/>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54098</xdr:rowOff>
    </xdr:from>
    <xdr:ext cx="762000" cy="259045"/>
    <xdr:sp macro="" textlink="">
      <xdr:nvSpPr>
        <xdr:cNvPr id="264" name="給与水準   （国との比較）平均値テキスト"/>
        <xdr:cNvSpPr txBox="1"/>
      </xdr:nvSpPr>
      <xdr:spPr>
        <a:xfrm>
          <a:off x="17106900" y="14455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82021</xdr:rowOff>
    </xdr:from>
    <xdr:to>
      <xdr:col>24</xdr:col>
      <xdr:colOff>609600</xdr:colOff>
      <xdr:row>85</xdr:row>
      <xdr:rowOff>12171</xdr:rowOff>
    </xdr:to>
    <xdr:sp macro="" textlink="">
      <xdr:nvSpPr>
        <xdr:cNvPr id="265" name="フローチャート : 判断 264"/>
        <xdr:cNvSpPr/>
      </xdr:nvSpPr>
      <xdr:spPr>
        <a:xfrm>
          <a:off x="16967200" y="1448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2116</xdr:rowOff>
    </xdr:from>
    <xdr:to>
      <xdr:col>23</xdr:col>
      <xdr:colOff>406400</xdr:colOff>
      <xdr:row>84</xdr:row>
      <xdr:rowOff>62441</xdr:rowOff>
    </xdr:to>
    <xdr:cxnSp macro="">
      <xdr:nvCxnSpPr>
        <xdr:cNvPr id="266" name="直線コネクタ 265"/>
        <xdr:cNvCxnSpPr/>
      </xdr:nvCxnSpPr>
      <xdr:spPr>
        <a:xfrm>
          <a:off x="15290800" y="1440391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61913</xdr:rowOff>
    </xdr:from>
    <xdr:to>
      <xdr:col>23</xdr:col>
      <xdr:colOff>457200</xdr:colOff>
      <xdr:row>84</xdr:row>
      <xdr:rowOff>163513</xdr:rowOff>
    </xdr:to>
    <xdr:sp macro="" textlink="">
      <xdr:nvSpPr>
        <xdr:cNvPr id="267" name="フローチャート : 判断 266"/>
        <xdr:cNvSpPr/>
      </xdr:nvSpPr>
      <xdr:spPr>
        <a:xfrm>
          <a:off x="16129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148290</xdr:rowOff>
    </xdr:from>
    <xdr:ext cx="736600" cy="259045"/>
    <xdr:sp macro="" textlink="">
      <xdr:nvSpPr>
        <xdr:cNvPr id="268" name="テキスト ボックス 267"/>
        <xdr:cNvSpPr txBox="1"/>
      </xdr:nvSpPr>
      <xdr:spPr>
        <a:xfrm>
          <a:off x="15798800" y="1455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2116</xdr:rowOff>
    </xdr:from>
    <xdr:to>
      <xdr:col>22</xdr:col>
      <xdr:colOff>203200</xdr:colOff>
      <xdr:row>88</xdr:row>
      <xdr:rowOff>160866</xdr:rowOff>
    </xdr:to>
    <xdr:cxnSp macro="">
      <xdr:nvCxnSpPr>
        <xdr:cNvPr id="269" name="直線コネクタ 268"/>
        <xdr:cNvCxnSpPr/>
      </xdr:nvCxnSpPr>
      <xdr:spPr>
        <a:xfrm flipV="1">
          <a:off x="14401800" y="14403916"/>
          <a:ext cx="889000" cy="84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61913</xdr:rowOff>
    </xdr:from>
    <xdr:to>
      <xdr:col>22</xdr:col>
      <xdr:colOff>254000</xdr:colOff>
      <xdr:row>84</xdr:row>
      <xdr:rowOff>163513</xdr:rowOff>
    </xdr:to>
    <xdr:sp macro="" textlink="">
      <xdr:nvSpPr>
        <xdr:cNvPr id="270" name="フローチャート : 判断 269"/>
        <xdr:cNvSpPr/>
      </xdr:nvSpPr>
      <xdr:spPr>
        <a:xfrm>
          <a:off x="15240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148290</xdr:rowOff>
    </xdr:from>
    <xdr:ext cx="762000" cy="259045"/>
    <xdr:sp macro="" textlink="">
      <xdr:nvSpPr>
        <xdr:cNvPr id="271" name="テキスト ボックス 270"/>
        <xdr:cNvSpPr txBox="1"/>
      </xdr:nvSpPr>
      <xdr:spPr>
        <a:xfrm>
          <a:off x="149098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140759</xdr:rowOff>
    </xdr:from>
    <xdr:to>
      <xdr:col>21</xdr:col>
      <xdr:colOff>0</xdr:colOff>
      <xdr:row>88</xdr:row>
      <xdr:rowOff>160866</xdr:rowOff>
    </xdr:to>
    <xdr:cxnSp macro="">
      <xdr:nvCxnSpPr>
        <xdr:cNvPr id="272" name="直線コネクタ 271"/>
        <xdr:cNvCxnSpPr/>
      </xdr:nvCxnSpPr>
      <xdr:spPr>
        <a:xfrm>
          <a:off x="13512800" y="1522835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170391</xdr:rowOff>
    </xdr:from>
    <xdr:to>
      <xdr:col>21</xdr:col>
      <xdr:colOff>50800</xdr:colOff>
      <xdr:row>89</xdr:row>
      <xdr:rowOff>100541</xdr:rowOff>
    </xdr:to>
    <xdr:sp macro="" textlink="">
      <xdr:nvSpPr>
        <xdr:cNvPr id="273" name="フローチャート : 判断 272"/>
        <xdr:cNvSpPr/>
      </xdr:nvSpPr>
      <xdr:spPr>
        <a:xfrm>
          <a:off x="14351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85318</xdr:rowOff>
    </xdr:from>
    <xdr:ext cx="762000" cy="259045"/>
    <xdr:sp macro="" textlink="">
      <xdr:nvSpPr>
        <xdr:cNvPr id="274" name="テキスト ボックス 273"/>
        <xdr:cNvSpPr txBox="1"/>
      </xdr:nvSpPr>
      <xdr:spPr>
        <a:xfrm>
          <a:off x="14020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170391</xdr:rowOff>
    </xdr:from>
    <xdr:to>
      <xdr:col>19</xdr:col>
      <xdr:colOff>533400</xdr:colOff>
      <xdr:row>89</xdr:row>
      <xdr:rowOff>100541</xdr:rowOff>
    </xdr:to>
    <xdr:sp macro="" textlink="">
      <xdr:nvSpPr>
        <xdr:cNvPr id="275" name="フローチャート : 判断 274"/>
        <xdr:cNvSpPr/>
      </xdr:nvSpPr>
      <xdr:spPr>
        <a:xfrm>
          <a:off x="13462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85318</xdr:rowOff>
    </xdr:from>
    <xdr:ext cx="762000" cy="259045"/>
    <xdr:sp macro="" textlink="">
      <xdr:nvSpPr>
        <xdr:cNvPr id="276" name="テキスト ボックス 275"/>
        <xdr:cNvSpPr txBox="1"/>
      </xdr:nvSpPr>
      <xdr:spPr>
        <a:xfrm>
          <a:off x="13131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51859</xdr:rowOff>
    </xdr:from>
    <xdr:to>
      <xdr:col>24</xdr:col>
      <xdr:colOff>609600</xdr:colOff>
      <xdr:row>84</xdr:row>
      <xdr:rowOff>153459</xdr:rowOff>
    </xdr:to>
    <xdr:sp macro="" textlink="">
      <xdr:nvSpPr>
        <xdr:cNvPr id="282" name="円/楕円 281"/>
        <xdr:cNvSpPr/>
      </xdr:nvSpPr>
      <xdr:spPr>
        <a:xfrm>
          <a:off x="169672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68386</xdr:rowOff>
    </xdr:from>
    <xdr:ext cx="762000" cy="259045"/>
    <xdr:sp macro="" textlink="">
      <xdr:nvSpPr>
        <xdr:cNvPr id="283" name="給与水準   （国との比較）該当値テキスト"/>
        <xdr:cNvSpPr txBox="1"/>
      </xdr:nvSpPr>
      <xdr:spPr>
        <a:xfrm>
          <a:off x="17106900" y="1429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11641</xdr:rowOff>
    </xdr:from>
    <xdr:to>
      <xdr:col>23</xdr:col>
      <xdr:colOff>457200</xdr:colOff>
      <xdr:row>84</xdr:row>
      <xdr:rowOff>113241</xdr:rowOff>
    </xdr:to>
    <xdr:sp macro="" textlink="">
      <xdr:nvSpPr>
        <xdr:cNvPr id="284" name="円/楕円 283"/>
        <xdr:cNvSpPr/>
      </xdr:nvSpPr>
      <xdr:spPr>
        <a:xfrm>
          <a:off x="16129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123418</xdr:rowOff>
    </xdr:from>
    <xdr:ext cx="736600" cy="259045"/>
    <xdr:sp macro="" textlink="">
      <xdr:nvSpPr>
        <xdr:cNvPr id="285" name="テキスト ボックス 284"/>
        <xdr:cNvSpPr txBox="1"/>
      </xdr:nvSpPr>
      <xdr:spPr>
        <a:xfrm>
          <a:off x="15798800" y="14182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122766</xdr:rowOff>
    </xdr:from>
    <xdr:to>
      <xdr:col>22</xdr:col>
      <xdr:colOff>254000</xdr:colOff>
      <xdr:row>84</xdr:row>
      <xdr:rowOff>52916</xdr:rowOff>
    </xdr:to>
    <xdr:sp macro="" textlink="">
      <xdr:nvSpPr>
        <xdr:cNvPr id="286" name="円/楕円 285"/>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63093</xdr:rowOff>
    </xdr:from>
    <xdr:ext cx="762000" cy="259045"/>
    <xdr:sp macro="" textlink="">
      <xdr:nvSpPr>
        <xdr:cNvPr id="287" name="テキスト ボックス 286"/>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88" name="円/楕円 287"/>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50393</xdr:rowOff>
    </xdr:from>
    <xdr:ext cx="762000" cy="259045"/>
    <xdr:sp macro="" textlink="">
      <xdr:nvSpPr>
        <xdr:cNvPr id="289" name="テキスト ボックス 288"/>
        <xdr:cNvSpPr txBox="1"/>
      </xdr:nvSpPr>
      <xdr:spPr>
        <a:xfrm>
          <a:off x="14020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89959</xdr:rowOff>
    </xdr:from>
    <xdr:to>
      <xdr:col>19</xdr:col>
      <xdr:colOff>533400</xdr:colOff>
      <xdr:row>89</xdr:row>
      <xdr:rowOff>20109</xdr:rowOff>
    </xdr:to>
    <xdr:sp macro="" textlink="">
      <xdr:nvSpPr>
        <xdr:cNvPr id="290" name="円/楕円 289"/>
        <xdr:cNvSpPr/>
      </xdr:nvSpPr>
      <xdr:spPr>
        <a:xfrm>
          <a:off x="13462000" y="151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30286</xdr:rowOff>
    </xdr:from>
    <xdr:ext cx="762000" cy="259045"/>
    <xdr:sp macro="" textlink="">
      <xdr:nvSpPr>
        <xdr:cNvPr id="291" name="テキスト ボックス 290"/>
        <xdr:cNvSpPr txBox="1"/>
      </xdr:nvSpPr>
      <xdr:spPr>
        <a:xfrm>
          <a:off x="13131800" y="1494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人口増に伴う事務事業の増大等を考慮した職員数の見直しにより、微増ながら昨年より</a:t>
          </a:r>
          <a:r>
            <a:rPr kumimoji="1" lang="en-US" altLang="ja-JP" sz="1300">
              <a:latin typeface="ＭＳ Ｐゴシック"/>
            </a:rPr>
            <a:t>0.03</a:t>
          </a:r>
          <a:r>
            <a:rPr kumimoji="1" lang="ja-JP" altLang="en-US" sz="1300">
              <a:latin typeface="ＭＳ Ｐゴシック"/>
            </a:rPr>
            <a:t>ポイント増加した。しかしながら、類似団体との比較では、平均値を</a:t>
          </a:r>
          <a:r>
            <a:rPr kumimoji="1" lang="en-US" altLang="ja-JP" sz="1300">
              <a:latin typeface="ＭＳ Ｐゴシック"/>
            </a:rPr>
            <a:t>2.06</a:t>
          </a:r>
          <a:r>
            <a:rPr kumimoji="1" lang="ja-JP" altLang="en-US" sz="1300">
              <a:latin typeface="ＭＳ Ｐゴシック"/>
            </a:rPr>
            <a:t>人下回る</a:t>
          </a:r>
          <a:r>
            <a:rPr kumimoji="1" lang="en-US" altLang="ja-JP" sz="1300">
              <a:latin typeface="ＭＳ Ｐゴシック"/>
            </a:rPr>
            <a:t>5.90</a:t>
          </a:r>
          <a:r>
            <a:rPr kumimoji="1" lang="ja-JP" altLang="en-US" sz="1300">
              <a:latin typeface="ＭＳ Ｐゴシック"/>
            </a:rPr>
            <a:t>人となっている。今後も行政改革を推進し、行政需要に応じた事務事業の見直し及び効率化を図り市民サービスの更なる向上を目指すとともに、職員の精神的負担軽減も考慮の上、適正な定員管理に努めていく。</a:t>
          </a:r>
        </a:p>
      </xdr:txBody>
    </xdr:sp>
    <xdr:clientData/>
  </xdr:twoCellAnchor>
  <xdr:oneCellAnchor>
    <xdr:from>
      <xdr:col>18</xdr:col>
      <xdr:colOff>444500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8" name="直線コネクタ 30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9" name="テキスト ボックス 30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10" name="直線コネクタ 30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11" name="テキスト ボックス 31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2" name="直線コネクタ 31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3" name="テキスト ボックス 31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4" name="直線コネクタ 31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5" name="テキスト ボックス 31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6" name="直線コネクタ 31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7" name="テキスト ボックス 31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8" name="直線コネクタ 31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9" name="テキスト ボックス 31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23" name="直線コネクタ 322"/>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4"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5" name="直線コネクタ 324"/>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6"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7" name="直線コネクタ 326"/>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147441</xdr:rowOff>
    </xdr:from>
    <xdr:to>
      <xdr:col>24</xdr:col>
      <xdr:colOff>558800</xdr:colOff>
      <xdr:row>59</xdr:row>
      <xdr:rowOff>150888</xdr:rowOff>
    </xdr:to>
    <xdr:cxnSp macro="">
      <xdr:nvCxnSpPr>
        <xdr:cNvPr id="328" name="直線コネクタ 327"/>
        <xdr:cNvCxnSpPr/>
      </xdr:nvCxnSpPr>
      <xdr:spPr>
        <a:xfrm>
          <a:off x="16179800" y="10262991"/>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137419</xdr:rowOff>
    </xdr:from>
    <xdr:ext cx="762000" cy="259045"/>
    <xdr:sp macro="" textlink="">
      <xdr:nvSpPr>
        <xdr:cNvPr id="329" name="定員管理の状況平均値テキスト"/>
        <xdr:cNvSpPr txBox="1"/>
      </xdr:nvSpPr>
      <xdr:spPr>
        <a:xfrm>
          <a:off x="17106900" y="10424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30" name="フローチャート : 判断 329"/>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131354</xdr:rowOff>
    </xdr:from>
    <xdr:to>
      <xdr:col>23</xdr:col>
      <xdr:colOff>406400</xdr:colOff>
      <xdr:row>59</xdr:row>
      <xdr:rowOff>147441</xdr:rowOff>
    </xdr:to>
    <xdr:cxnSp macro="">
      <xdr:nvCxnSpPr>
        <xdr:cNvPr id="331" name="直線コネクタ 330"/>
        <xdr:cNvCxnSpPr/>
      </xdr:nvCxnSpPr>
      <xdr:spPr>
        <a:xfrm>
          <a:off x="15290800" y="1024690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32" name="フローチャート : 判断 331"/>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156348</xdr:rowOff>
    </xdr:from>
    <xdr:ext cx="736600" cy="259045"/>
    <xdr:sp macro="" textlink="">
      <xdr:nvSpPr>
        <xdr:cNvPr id="333" name="テキスト ボックス 332"/>
        <xdr:cNvSpPr txBox="1"/>
      </xdr:nvSpPr>
      <xdr:spPr>
        <a:xfrm>
          <a:off x="15798800" y="104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130205</xdr:rowOff>
    </xdr:from>
    <xdr:to>
      <xdr:col>22</xdr:col>
      <xdr:colOff>203200</xdr:colOff>
      <xdr:row>59</xdr:row>
      <xdr:rowOff>131354</xdr:rowOff>
    </xdr:to>
    <xdr:cxnSp macro="">
      <xdr:nvCxnSpPr>
        <xdr:cNvPr id="334" name="直線コネクタ 333"/>
        <xdr:cNvCxnSpPr/>
      </xdr:nvCxnSpPr>
      <xdr:spPr>
        <a:xfrm>
          <a:off x="14401800" y="10245755"/>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5" name="フローチャート : 判断 334"/>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160944</xdr:rowOff>
    </xdr:from>
    <xdr:ext cx="762000" cy="259045"/>
    <xdr:sp macro="" textlink="">
      <xdr:nvSpPr>
        <xdr:cNvPr id="336" name="テキスト ボックス 335"/>
        <xdr:cNvSpPr txBox="1"/>
      </xdr:nvSpPr>
      <xdr:spPr>
        <a:xfrm>
          <a:off x="14909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127907</xdr:rowOff>
    </xdr:from>
    <xdr:to>
      <xdr:col>21</xdr:col>
      <xdr:colOff>0</xdr:colOff>
      <xdr:row>59</xdr:row>
      <xdr:rowOff>130205</xdr:rowOff>
    </xdr:to>
    <xdr:cxnSp macro="">
      <xdr:nvCxnSpPr>
        <xdr:cNvPr id="337" name="直線コネクタ 336"/>
        <xdr:cNvCxnSpPr/>
      </xdr:nvCxnSpPr>
      <xdr:spPr>
        <a:xfrm>
          <a:off x="13512800" y="10243457"/>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8" name="フローチャート : 判断 337"/>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170136</xdr:rowOff>
    </xdr:from>
    <xdr:ext cx="762000" cy="259045"/>
    <xdr:sp macro="" textlink="">
      <xdr:nvSpPr>
        <xdr:cNvPr id="339" name="テキスト ボックス 338"/>
        <xdr:cNvSpPr txBox="1"/>
      </xdr:nvSpPr>
      <xdr:spPr>
        <a:xfrm>
          <a:off x="14020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40" name="フローチャート : 判断 339"/>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12475</xdr:rowOff>
    </xdr:from>
    <xdr:ext cx="762000" cy="259045"/>
    <xdr:sp macro="" textlink="">
      <xdr:nvSpPr>
        <xdr:cNvPr id="341" name="テキスト ボックス 340"/>
        <xdr:cNvSpPr txBox="1"/>
      </xdr:nvSpPr>
      <xdr:spPr>
        <a:xfrm>
          <a:off x="13131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100088</xdr:rowOff>
    </xdr:from>
    <xdr:to>
      <xdr:col>24</xdr:col>
      <xdr:colOff>609600</xdr:colOff>
      <xdr:row>60</xdr:row>
      <xdr:rowOff>30238</xdr:rowOff>
    </xdr:to>
    <xdr:sp macro="" textlink="">
      <xdr:nvSpPr>
        <xdr:cNvPr id="347" name="円/楕円 346"/>
        <xdr:cNvSpPr/>
      </xdr:nvSpPr>
      <xdr:spPr>
        <a:xfrm>
          <a:off x="16967200" y="102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116615</xdr:rowOff>
    </xdr:from>
    <xdr:ext cx="762000" cy="259045"/>
    <xdr:sp macro="" textlink="">
      <xdr:nvSpPr>
        <xdr:cNvPr id="348" name="定員管理の状況該当値テキスト"/>
        <xdr:cNvSpPr txBox="1"/>
      </xdr:nvSpPr>
      <xdr:spPr>
        <a:xfrm>
          <a:off x="17106900" y="1006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96641</xdr:rowOff>
    </xdr:from>
    <xdr:to>
      <xdr:col>23</xdr:col>
      <xdr:colOff>457200</xdr:colOff>
      <xdr:row>60</xdr:row>
      <xdr:rowOff>26791</xdr:rowOff>
    </xdr:to>
    <xdr:sp macro="" textlink="">
      <xdr:nvSpPr>
        <xdr:cNvPr id="349" name="円/楕円 348"/>
        <xdr:cNvSpPr/>
      </xdr:nvSpPr>
      <xdr:spPr>
        <a:xfrm>
          <a:off x="16129000" y="1021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36968</xdr:rowOff>
    </xdr:from>
    <xdr:ext cx="736600" cy="259045"/>
    <xdr:sp macro="" textlink="">
      <xdr:nvSpPr>
        <xdr:cNvPr id="350" name="テキスト ボックス 349"/>
        <xdr:cNvSpPr txBox="1"/>
      </xdr:nvSpPr>
      <xdr:spPr>
        <a:xfrm>
          <a:off x="15798800" y="9981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80554</xdr:rowOff>
    </xdr:from>
    <xdr:to>
      <xdr:col>22</xdr:col>
      <xdr:colOff>254000</xdr:colOff>
      <xdr:row>60</xdr:row>
      <xdr:rowOff>10704</xdr:rowOff>
    </xdr:to>
    <xdr:sp macro="" textlink="">
      <xdr:nvSpPr>
        <xdr:cNvPr id="351" name="円/楕円 350"/>
        <xdr:cNvSpPr/>
      </xdr:nvSpPr>
      <xdr:spPr>
        <a:xfrm>
          <a:off x="152400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20881</xdr:rowOff>
    </xdr:from>
    <xdr:ext cx="762000" cy="259045"/>
    <xdr:sp macro="" textlink="">
      <xdr:nvSpPr>
        <xdr:cNvPr id="352" name="テキスト ボックス 351"/>
        <xdr:cNvSpPr txBox="1"/>
      </xdr:nvSpPr>
      <xdr:spPr>
        <a:xfrm>
          <a:off x="14909800" y="996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79405</xdr:rowOff>
    </xdr:from>
    <xdr:to>
      <xdr:col>21</xdr:col>
      <xdr:colOff>50800</xdr:colOff>
      <xdr:row>60</xdr:row>
      <xdr:rowOff>9555</xdr:rowOff>
    </xdr:to>
    <xdr:sp macro="" textlink="">
      <xdr:nvSpPr>
        <xdr:cNvPr id="353" name="円/楕円 352"/>
        <xdr:cNvSpPr/>
      </xdr:nvSpPr>
      <xdr:spPr>
        <a:xfrm>
          <a:off x="14351000" y="1019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19732</xdr:rowOff>
    </xdr:from>
    <xdr:ext cx="762000" cy="259045"/>
    <xdr:sp macro="" textlink="">
      <xdr:nvSpPr>
        <xdr:cNvPr id="354" name="テキスト ボックス 353"/>
        <xdr:cNvSpPr txBox="1"/>
      </xdr:nvSpPr>
      <xdr:spPr>
        <a:xfrm>
          <a:off x="14020800" y="99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77107</xdr:rowOff>
    </xdr:from>
    <xdr:to>
      <xdr:col>19</xdr:col>
      <xdr:colOff>533400</xdr:colOff>
      <xdr:row>60</xdr:row>
      <xdr:rowOff>7257</xdr:rowOff>
    </xdr:to>
    <xdr:sp macro="" textlink="">
      <xdr:nvSpPr>
        <xdr:cNvPr id="355" name="円/楕円 354"/>
        <xdr:cNvSpPr/>
      </xdr:nvSpPr>
      <xdr:spPr>
        <a:xfrm>
          <a:off x="13462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17434</xdr:rowOff>
    </xdr:from>
    <xdr:ext cx="762000" cy="259045"/>
    <xdr:sp macro="" textlink="">
      <xdr:nvSpPr>
        <xdr:cNvPr id="356" name="テキスト ボックス 355"/>
        <xdr:cNvSpPr txBox="1"/>
      </xdr:nvSpPr>
      <xdr:spPr>
        <a:xfrm>
          <a:off x="13131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標準財政規模の増大に伴い、実質公債費比率は前年度比</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ポイント改善した。</a:t>
          </a:r>
          <a:endParaRPr lang="ja-JP" altLang="ja-JP" sz="1300">
            <a:effectLst/>
          </a:endParaRPr>
        </a:p>
        <a:p>
          <a:r>
            <a:rPr kumimoji="1" lang="ja-JP" altLang="ja-JP" sz="1300">
              <a:solidFill>
                <a:schemeClr val="dk1"/>
              </a:solidFill>
              <a:effectLst/>
              <a:latin typeface="+mn-lt"/>
              <a:ea typeface="+mn-ea"/>
              <a:cs typeface="+mn-cs"/>
            </a:rPr>
            <a:t>　しかし、今後学校施設老朽化に伴う建替及び庁舎建設事業等に係る起債発行が予定されていることから、普通建設事業費の緊急性及び必要性を精査し、起債発行額が将来の財政運営に支障を及ぼすことの無いよう引き続き健全化に努め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3" name="直線コネクタ 37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4" name="テキスト ボックス 37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5" name="直線コネクタ 37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6" name="テキスト ボックス 37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7" name="直線コネクタ 37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8" name="テキスト ボックス 37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9" name="直線コネクタ 37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80" name="テキスト ボックス 37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81" name="直線コネクタ 38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82" name="テキスト ボックス 38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3" name="直線コネクタ 38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6" name="直線コネクタ 385"/>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8" name="直線コネクタ 38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9"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90" name="直線コネクタ 389"/>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38281</xdr:rowOff>
    </xdr:from>
    <xdr:to>
      <xdr:col>24</xdr:col>
      <xdr:colOff>558800</xdr:colOff>
      <xdr:row>41</xdr:row>
      <xdr:rowOff>107224</xdr:rowOff>
    </xdr:to>
    <xdr:cxnSp macro="">
      <xdr:nvCxnSpPr>
        <xdr:cNvPr id="391" name="直線コネクタ 390"/>
        <xdr:cNvCxnSpPr/>
      </xdr:nvCxnSpPr>
      <xdr:spPr>
        <a:xfrm flipV="1">
          <a:off x="16179800" y="706773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151692</xdr:rowOff>
    </xdr:from>
    <xdr:ext cx="762000" cy="259045"/>
    <xdr:sp macro="" textlink="">
      <xdr:nvSpPr>
        <xdr:cNvPr id="392" name="公債費負担の状況平均値テキスト"/>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93" name="フローチャート : 判断 392"/>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107224</xdr:rowOff>
    </xdr:from>
    <xdr:to>
      <xdr:col>23</xdr:col>
      <xdr:colOff>406400</xdr:colOff>
      <xdr:row>42</xdr:row>
      <xdr:rowOff>39188</xdr:rowOff>
    </xdr:to>
    <xdr:cxnSp macro="">
      <xdr:nvCxnSpPr>
        <xdr:cNvPr id="394" name="直線コネクタ 393"/>
        <xdr:cNvCxnSpPr/>
      </xdr:nvCxnSpPr>
      <xdr:spPr>
        <a:xfrm flipV="1">
          <a:off x="15290800" y="7136674"/>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5" name="フローチャート : 判断 394"/>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106153</xdr:rowOff>
    </xdr:from>
    <xdr:ext cx="736600" cy="259045"/>
    <xdr:sp macro="" textlink="">
      <xdr:nvSpPr>
        <xdr:cNvPr id="396" name="テキスト ボックス 395"/>
        <xdr:cNvSpPr txBox="1"/>
      </xdr:nvSpPr>
      <xdr:spPr>
        <a:xfrm>
          <a:off x="15798800" y="6792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39188</xdr:rowOff>
    </xdr:from>
    <xdr:to>
      <xdr:col>22</xdr:col>
      <xdr:colOff>203200</xdr:colOff>
      <xdr:row>42</xdr:row>
      <xdr:rowOff>128815</xdr:rowOff>
    </xdr:to>
    <xdr:cxnSp macro="">
      <xdr:nvCxnSpPr>
        <xdr:cNvPr id="397" name="直線コネクタ 396"/>
        <xdr:cNvCxnSpPr/>
      </xdr:nvCxnSpPr>
      <xdr:spPr>
        <a:xfrm flipV="1">
          <a:off x="14401800" y="7240088"/>
          <a:ext cx="889000" cy="8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8" name="フローチャート : 判断 39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161307</xdr:rowOff>
    </xdr:from>
    <xdr:ext cx="762000" cy="259045"/>
    <xdr:sp macro="" textlink="">
      <xdr:nvSpPr>
        <xdr:cNvPr id="399" name="テキスト ボックス 398"/>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128815</xdr:rowOff>
    </xdr:from>
    <xdr:to>
      <xdr:col>21</xdr:col>
      <xdr:colOff>0</xdr:colOff>
      <xdr:row>43</xdr:row>
      <xdr:rowOff>40096</xdr:rowOff>
    </xdr:to>
    <xdr:cxnSp macro="">
      <xdr:nvCxnSpPr>
        <xdr:cNvPr id="400" name="直線コネクタ 399"/>
        <xdr:cNvCxnSpPr/>
      </xdr:nvCxnSpPr>
      <xdr:spPr>
        <a:xfrm flipV="1">
          <a:off x="13512800" y="7329715"/>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401" name="フローチャート : 判断 400"/>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402" name="テキスト ボックス 401"/>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403" name="フローチャート : 判断 402"/>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93271</xdr:rowOff>
    </xdr:from>
    <xdr:ext cx="762000" cy="259045"/>
    <xdr:sp macro="" textlink="">
      <xdr:nvSpPr>
        <xdr:cNvPr id="404" name="テキスト ボックス 403"/>
        <xdr:cNvSpPr txBox="1"/>
      </xdr:nvSpPr>
      <xdr:spPr>
        <a:xfrm>
          <a:off x="13131800" y="695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158931</xdr:rowOff>
    </xdr:from>
    <xdr:to>
      <xdr:col>24</xdr:col>
      <xdr:colOff>609600</xdr:colOff>
      <xdr:row>41</xdr:row>
      <xdr:rowOff>89081</xdr:rowOff>
    </xdr:to>
    <xdr:sp macro="" textlink="">
      <xdr:nvSpPr>
        <xdr:cNvPr id="410" name="円/楕円 409"/>
        <xdr:cNvSpPr/>
      </xdr:nvSpPr>
      <xdr:spPr>
        <a:xfrm>
          <a:off x="16967200" y="701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4008</xdr:rowOff>
    </xdr:from>
    <xdr:ext cx="762000" cy="259045"/>
    <xdr:sp macro="" textlink="">
      <xdr:nvSpPr>
        <xdr:cNvPr id="411" name="公債費負担の状況該当値テキスト"/>
        <xdr:cNvSpPr txBox="1"/>
      </xdr:nvSpPr>
      <xdr:spPr>
        <a:xfrm>
          <a:off x="17106900" y="686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56424</xdr:rowOff>
    </xdr:from>
    <xdr:to>
      <xdr:col>23</xdr:col>
      <xdr:colOff>457200</xdr:colOff>
      <xdr:row>41</xdr:row>
      <xdr:rowOff>158024</xdr:rowOff>
    </xdr:to>
    <xdr:sp macro="" textlink="">
      <xdr:nvSpPr>
        <xdr:cNvPr id="412" name="円/楕円 411"/>
        <xdr:cNvSpPr/>
      </xdr:nvSpPr>
      <xdr:spPr>
        <a:xfrm>
          <a:off x="161290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142801</xdr:rowOff>
    </xdr:from>
    <xdr:ext cx="736600" cy="259045"/>
    <xdr:sp macro="" textlink="">
      <xdr:nvSpPr>
        <xdr:cNvPr id="413" name="テキスト ボックス 412"/>
        <xdr:cNvSpPr txBox="1"/>
      </xdr:nvSpPr>
      <xdr:spPr>
        <a:xfrm>
          <a:off x="15798800" y="717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159838</xdr:rowOff>
    </xdr:from>
    <xdr:to>
      <xdr:col>22</xdr:col>
      <xdr:colOff>254000</xdr:colOff>
      <xdr:row>42</xdr:row>
      <xdr:rowOff>89988</xdr:rowOff>
    </xdr:to>
    <xdr:sp macro="" textlink="">
      <xdr:nvSpPr>
        <xdr:cNvPr id="414" name="円/楕円 413"/>
        <xdr:cNvSpPr/>
      </xdr:nvSpPr>
      <xdr:spPr>
        <a:xfrm>
          <a:off x="15240000" y="718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74765</xdr:rowOff>
    </xdr:from>
    <xdr:ext cx="762000" cy="259045"/>
    <xdr:sp macro="" textlink="">
      <xdr:nvSpPr>
        <xdr:cNvPr id="415" name="テキスト ボックス 414"/>
        <xdr:cNvSpPr txBox="1"/>
      </xdr:nvSpPr>
      <xdr:spPr>
        <a:xfrm>
          <a:off x="14909800" y="727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78015</xdr:rowOff>
    </xdr:from>
    <xdr:to>
      <xdr:col>21</xdr:col>
      <xdr:colOff>50800</xdr:colOff>
      <xdr:row>43</xdr:row>
      <xdr:rowOff>8165</xdr:rowOff>
    </xdr:to>
    <xdr:sp macro="" textlink="">
      <xdr:nvSpPr>
        <xdr:cNvPr id="416" name="円/楕円 415"/>
        <xdr:cNvSpPr/>
      </xdr:nvSpPr>
      <xdr:spPr>
        <a:xfrm>
          <a:off x="14351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164392</xdr:rowOff>
    </xdr:from>
    <xdr:ext cx="762000" cy="259045"/>
    <xdr:sp macro="" textlink="">
      <xdr:nvSpPr>
        <xdr:cNvPr id="417" name="テキスト ボックス 416"/>
        <xdr:cNvSpPr txBox="1"/>
      </xdr:nvSpPr>
      <xdr:spPr>
        <a:xfrm>
          <a:off x="14020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160746</xdr:rowOff>
    </xdr:from>
    <xdr:to>
      <xdr:col>19</xdr:col>
      <xdr:colOff>533400</xdr:colOff>
      <xdr:row>43</xdr:row>
      <xdr:rowOff>90896</xdr:rowOff>
    </xdr:to>
    <xdr:sp macro="" textlink="">
      <xdr:nvSpPr>
        <xdr:cNvPr id="418" name="円/楕円 417"/>
        <xdr:cNvSpPr/>
      </xdr:nvSpPr>
      <xdr:spPr>
        <a:xfrm>
          <a:off x="13462000" y="736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75673</xdr:rowOff>
    </xdr:from>
    <xdr:ext cx="762000" cy="259045"/>
    <xdr:sp macro="" textlink="">
      <xdr:nvSpPr>
        <xdr:cNvPr id="419" name="テキスト ボックス 418"/>
        <xdr:cNvSpPr txBox="1"/>
      </xdr:nvSpPr>
      <xdr:spPr>
        <a:xfrm>
          <a:off x="13131800" y="744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児童・生徒の急増に伴う、学校新設や増改築に係る債務負担行為及び起債発行等により、平成</a:t>
          </a:r>
          <a:r>
            <a:rPr kumimoji="1" lang="en-US" altLang="ja-JP" sz="1300" baseline="0">
              <a:solidFill>
                <a:schemeClr val="dk1"/>
              </a:solidFill>
              <a:effectLst/>
              <a:latin typeface="+mn-lt"/>
              <a:ea typeface="+mn-ea"/>
              <a:cs typeface="+mn-cs"/>
            </a:rPr>
            <a:t>23</a:t>
          </a:r>
          <a:r>
            <a:rPr kumimoji="1" lang="ja-JP" altLang="ja-JP" sz="1300" baseline="0">
              <a:solidFill>
                <a:schemeClr val="dk1"/>
              </a:solidFill>
              <a:effectLst/>
              <a:latin typeface="+mn-lt"/>
              <a:ea typeface="+mn-ea"/>
              <a:cs typeface="+mn-cs"/>
            </a:rPr>
            <a:t>年度以降類似団体平均を上回っている。</a:t>
          </a:r>
          <a:endParaRPr lang="ja-JP" altLang="ja-JP" sz="1300">
            <a:effectLst/>
          </a:endParaRPr>
        </a:p>
        <a:p>
          <a:r>
            <a:rPr kumimoji="1" lang="ja-JP" altLang="ja-JP" sz="1300" baseline="0">
              <a:solidFill>
                <a:schemeClr val="dk1"/>
              </a:solidFill>
              <a:effectLst/>
              <a:latin typeface="+mn-lt"/>
              <a:ea typeface="+mn-ea"/>
              <a:cs typeface="+mn-cs"/>
            </a:rPr>
            <a:t>　今後も学校施設の老朽化に伴う増改築及び新庁舎建築等が予定されていることから、普通建設事業費の緊急性及び必要性を精査し、起債発行額が将来の財政運営に支障を及ぼすことの無いよう引き続き財政の健全化に努めていく。</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8" name="直線コネクタ 447"/>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9"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50" name="直線コネクタ 449"/>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5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52" name="直線コネクタ 45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151088</xdr:rowOff>
    </xdr:from>
    <xdr:to>
      <xdr:col>24</xdr:col>
      <xdr:colOff>558800</xdr:colOff>
      <xdr:row>17</xdr:row>
      <xdr:rowOff>21463</xdr:rowOff>
    </xdr:to>
    <xdr:cxnSp macro="">
      <xdr:nvCxnSpPr>
        <xdr:cNvPr id="453" name="直線コネクタ 452"/>
        <xdr:cNvCxnSpPr/>
      </xdr:nvCxnSpPr>
      <xdr:spPr>
        <a:xfrm flipV="1">
          <a:off x="16179800" y="2894288"/>
          <a:ext cx="8382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78334</xdr:rowOff>
    </xdr:from>
    <xdr:ext cx="762000" cy="259045"/>
    <xdr:sp macro="" textlink="">
      <xdr:nvSpPr>
        <xdr:cNvPr id="454" name="将来負担の状況平均値テキスト"/>
        <xdr:cNvSpPr txBox="1"/>
      </xdr:nvSpPr>
      <xdr:spPr>
        <a:xfrm>
          <a:off x="17106900" y="24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5" name="フローチャート : 判断 454"/>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21463</xdr:rowOff>
    </xdr:from>
    <xdr:to>
      <xdr:col>23</xdr:col>
      <xdr:colOff>406400</xdr:colOff>
      <xdr:row>17</xdr:row>
      <xdr:rowOff>71332</xdr:rowOff>
    </xdr:to>
    <xdr:cxnSp macro="">
      <xdr:nvCxnSpPr>
        <xdr:cNvPr id="456" name="直線コネクタ 455"/>
        <xdr:cNvCxnSpPr/>
      </xdr:nvCxnSpPr>
      <xdr:spPr>
        <a:xfrm flipV="1">
          <a:off x="15290800" y="2936113"/>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7" name="フローチャート : 判断 456"/>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58" name="テキスト ボックス 457"/>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71332</xdr:rowOff>
    </xdr:from>
    <xdr:to>
      <xdr:col>22</xdr:col>
      <xdr:colOff>203200</xdr:colOff>
      <xdr:row>17</xdr:row>
      <xdr:rowOff>110744</xdr:rowOff>
    </xdr:to>
    <xdr:cxnSp macro="">
      <xdr:nvCxnSpPr>
        <xdr:cNvPr id="459" name="直線コネクタ 458"/>
        <xdr:cNvCxnSpPr/>
      </xdr:nvCxnSpPr>
      <xdr:spPr>
        <a:xfrm flipV="1">
          <a:off x="14401800" y="2985982"/>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60" name="フローチャート : 判断 459"/>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61" name="テキスト ボックス 460"/>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110744</xdr:rowOff>
    </xdr:from>
    <xdr:to>
      <xdr:col>21</xdr:col>
      <xdr:colOff>0</xdr:colOff>
      <xdr:row>17</xdr:row>
      <xdr:rowOff>113961</xdr:rowOff>
    </xdr:to>
    <xdr:cxnSp macro="">
      <xdr:nvCxnSpPr>
        <xdr:cNvPr id="462" name="直線コネクタ 461"/>
        <xdr:cNvCxnSpPr/>
      </xdr:nvCxnSpPr>
      <xdr:spPr>
        <a:xfrm flipV="1">
          <a:off x="13512800" y="3025394"/>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63" name="フローチャート : 判断 462"/>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64" name="テキスト ボックス 463"/>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5" name="フローチャート : 判断 464"/>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66" name="テキスト ボックス 465"/>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100288</xdr:rowOff>
    </xdr:from>
    <xdr:to>
      <xdr:col>24</xdr:col>
      <xdr:colOff>609600</xdr:colOff>
      <xdr:row>17</xdr:row>
      <xdr:rowOff>30438</xdr:rowOff>
    </xdr:to>
    <xdr:sp macro="" textlink="">
      <xdr:nvSpPr>
        <xdr:cNvPr id="472" name="円/楕円 471"/>
        <xdr:cNvSpPr/>
      </xdr:nvSpPr>
      <xdr:spPr>
        <a:xfrm>
          <a:off x="16967200" y="284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72365</xdr:rowOff>
    </xdr:from>
    <xdr:ext cx="762000" cy="259045"/>
    <xdr:sp macro="" textlink="">
      <xdr:nvSpPr>
        <xdr:cNvPr id="473" name="将来負担の状況該当値テキスト"/>
        <xdr:cNvSpPr txBox="1"/>
      </xdr:nvSpPr>
      <xdr:spPr>
        <a:xfrm>
          <a:off x="17106900" y="281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142113</xdr:rowOff>
    </xdr:from>
    <xdr:to>
      <xdr:col>23</xdr:col>
      <xdr:colOff>457200</xdr:colOff>
      <xdr:row>17</xdr:row>
      <xdr:rowOff>72263</xdr:rowOff>
    </xdr:to>
    <xdr:sp macro="" textlink="">
      <xdr:nvSpPr>
        <xdr:cNvPr id="474" name="円/楕円 473"/>
        <xdr:cNvSpPr/>
      </xdr:nvSpPr>
      <xdr:spPr>
        <a:xfrm>
          <a:off x="16129000" y="288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57040</xdr:rowOff>
    </xdr:from>
    <xdr:ext cx="736600" cy="259045"/>
    <xdr:sp macro="" textlink="">
      <xdr:nvSpPr>
        <xdr:cNvPr id="475" name="テキスト ボックス 474"/>
        <xdr:cNvSpPr txBox="1"/>
      </xdr:nvSpPr>
      <xdr:spPr>
        <a:xfrm>
          <a:off x="15798800" y="297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20532</xdr:rowOff>
    </xdr:from>
    <xdr:to>
      <xdr:col>22</xdr:col>
      <xdr:colOff>254000</xdr:colOff>
      <xdr:row>17</xdr:row>
      <xdr:rowOff>122132</xdr:rowOff>
    </xdr:to>
    <xdr:sp macro="" textlink="">
      <xdr:nvSpPr>
        <xdr:cNvPr id="476" name="円/楕円 475"/>
        <xdr:cNvSpPr/>
      </xdr:nvSpPr>
      <xdr:spPr>
        <a:xfrm>
          <a:off x="15240000" y="293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106909</xdr:rowOff>
    </xdr:from>
    <xdr:ext cx="762000" cy="259045"/>
    <xdr:sp macro="" textlink="">
      <xdr:nvSpPr>
        <xdr:cNvPr id="477" name="テキスト ボックス 476"/>
        <xdr:cNvSpPr txBox="1"/>
      </xdr:nvSpPr>
      <xdr:spPr>
        <a:xfrm>
          <a:off x="14909800" y="302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59944</xdr:rowOff>
    </xdr:from>
    <xdr:to>
      <xdr:col>21</xdr:col>
      <xdr:colOff>50800</xdr:colOff>
      <xdr:row>17</xdr:row>
      <xdr:rowOff>161544</xdr:rowOff>
    </xdr:to>
    <xdr:sp macro="" textlink="">
      <xdr:nvSpPr>
        <xdr:cNvPr id="478" name="円/楕円 477"/>
        <xdr:cNvSpPr/>
      </xdr:nvSpPr>
      <xdr:spPr>
        <a:xfrm>
          <a:off x="14351000" y="297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146321</xdr:rowOff>
    </xdr:from>
    <xdr:ext cx="762000" cy="259045"/>
    <xdr:sp macro="" textlink="">
      <xdr:nvSpPr>
        <xdr:cNvPr id="479" name="テキスト ボックス 478"/>
        <xdr:cNvSpPr txBox="1"/>
      </xdr:nvSpPr>
      <xdr:spPr>
        <a:xfrm>
          <a:off x="14020800" y="306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63161</xdr:rowOff>
    </xdr:from>
    <xdr:to>
      <xdr:col>19</xdr:col>
      <xdr:colOff>533400</xdr:colOff>
      <xdr:row>17</xdr:row>
      <xdr:rowOff>164761</xdr:rowOff>
    </xdr:to>
    <xdr:sp macro="" textlink="">
      <xdr:nvSpPr>
        <xdr:cNvPr id="480" name="円/楕円 479"/>
        <xdr:cNvSpPr/>
      </xdr:nvSpPr>
      <xdr:spPr>
        <a:xfrm>
          <a:off x="13462000" y="297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149538</xdr:rowOff>
    </xdr:from>
    <xdr:ext cx="762000" cy="259045"/>
    <xdr:sp macro="" textlink="">
      <xdr:nvSpPr>
        <xdr:cNvPr id="481" name="テキスト ボックス 480"/>
        <xdr:cNvSpPr txBox="1"/>
      </xdr:nvSpPr>
      <xdr:spPr>
        <a:xfrm>
          <a:off x="13131800" y="306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沖縄県豊見城市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62,566
62,374
19.60
25,758,778
25,123,476
222,376
10,860,566
23,225,144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65.1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類似団体平均値を</a:t>
          </a:r>
          <a:r>
            <a:rPr kumimoji="1" lang="en-US" altLang="ja-JP" sz="1300">
              <a:solidFill>
                <a:schemeClr val="dk1"/>
              </a:solidFill>
              <a:effectLst/>
              <a:latin typeface="+mn-lt"/>
              <a:ea typeface="+mn-ea"/>
              <a:cs typeface="+mn-cs"/>
            </a:rPr>
            <a:t>0.2</a:t>
          </a:r>
          <a:r>
            <a:rPr kumimoji="1" lang="ja-JP" altLang="ja-JP" sz="1300">
              <a:solidFill>
                <a:schemeClr val="dk1"/>
              </a:solidFill>
              <a:effectLst/>
              <a:latin typeface="+mn-lt"/>
              <a:ea typeface="+mn-ea"/>
              <a:cs typeface="+mn-cs"/>
            </a:rPr>
            <a:t>ポイント下回る</a:t>
          </a:r>
          <a:r>
            <a:rPr kumimoji="1" lang="en-US" altLang="ja-JP" sz="1300">
              <a:solidFill>
                <a:schemeClr val="dk1"/>
              </a:solidFill>
              <a:effectLst/>
              <a:latin typeface="+mn-lt"/>
              <a:ea typeface="+mn-ea"/>
              <a:cs typeface="+mn-cs"/>
            </a:rPr>
            <a:t>23.1</a:t>
          </a:r>
          <a:r>
            <a:rPr kumimoji="1" lang="ja-JP" altLang="ja-JP" sz="1300">
              <a:solidFill>
                <a:schemeClr val="dk1"/>
              </a:solidFill>
              <a:effectLst/>
              <a:latin typeface="+mn-lt"/>
              <a:ea typeface="+mn-ea"/>
              <a:cs typeface="+mn-cs"/>
            </a:rPr>
            <a:t>％となった。主な要因は、定員適正化計画（</a:t>
          </a:r>
          <a:r>
            <a:rPr kumimoji="1" lang="en-US" altLang="ja-JP" sz="1300">
              <a:solidFill>
                <a:schemeClr val="dk1"/>
              </a:solidFill>
              <a:effectLst/>
              <a:latin typeface="+mn-lt"/>
              <a:ea typeface="+mn-ea"/>
              <a:cs typeface="+mn-cs"/>
            </a:rPr>
            <a:t>H17</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H23</a:t>
          </a:r>
          <a:r>
            <a:rPr kumimoji="1" lang="ja-JP" altLang="ja-JP" sz="1300">
              <a:solidFill>
                <a:schemeClr val="dk1"/>
              </a:solidFill>
              <a:effectLst/>
              <a:latin typeface="+mn-lt"/>
              <a:ea typeface="+mn-ea"/>
              <a:cs typeface="+mn-cs"/>
            </a:rPr>
            <a:t>）に基づき職員数削減を実施したことが挙げられる。</a:t>
          </a:r>
          <a:endParaRPr lang="ja-JP" altLang="ja-JP" sz="1300">
            <a:effectLst/>
          </a:endParaRPr>
        </a:p>
        <a:p>
          <a:r>
            <a:rPr kumimoji="1" lang="ja-JP" altLang="ja-JP" sz="1300">
              <a:solidFill>
                <a:schemeClr val="dk1"/>
              </a:solidFill>
              <a:effectLst/>
              <a:latin typeface="+mn-lt"/>
              <a:ea typeface="+mn-ea"/>
              <a:cs typeface="+mn-cs"/>
            </a:rPr>
            <a:t>　今後とも、引き続き事務事業全般の見直しを図り、適正な人員管理に努めていく。</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96520</xdr:rowOff>
    </xdr:from>
    <xdr:to>
      <xdr:col>7</xdr:col>
      <xdr:colOff>15875</xdr:colOff>
      <xdr:row>37</xdr:row>
      <xdr:rowOff>62230</xdr:rowOff>
    </xdr:to>
    <xdr:cxnSp macro="">
      <xdr:nvCxnSpPr>
        <xdr:cNvPr id="66" name="直線コネクタ 65"/>
        <xdr:cNvCxnSpPr/>
      </xdr:nvCxnSpPr>
      <xdr:spPr>
        <a:xfrm flipV="1">
          <a:off x="3987800" y="62687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24130</xdr:rowOff>
    </xdr:from>
    <xdr:to>
      <xdr:col>5</xdr:col>
      <xdr:colOff>549275</xdr:colOff>
      <xdr:row>37</xdr:row>
      <xdr:rowOff>62230</xdr:rowOff>
    </xdr:to>
    <xdr:cxnSp macro="">
      <xdr:nvCxnSpPr>
        <xdr:cNvPr id="69" name="直線コネクタ 68"/>
        <xdr:cNvCxnSpPr/>
      </xdr:nvCxnSpPr>
      <xdr:spPr>
        <a:xfrm>
          <a:off x="3098800" y="6367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24130</xdr:rowOff>
    </xdr:from>
    <xdr:to>
      <xdr:col>4</xdr:col>
      <xdr:colOff>346075</xdr:colOff>
      <xdr:row>37</xdr:row>
      <xdr:rowOff>54610</xdr:rowOff>
    </xdr:to>
    <xdr:cxnSp macro="">
      <xdr:nvCxnSpPr>
        <xdr:cNvPr id="72" name="直線コネクタ 71"/>
        <xdr:cNvCxnSpPr/>
      </xdr:nvCxnSpPr>
      <xdr:spPr>
        <a:xfrm flipV="1">
          <a:off x="2209800" y="6367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96520</xdr:rowOff>
    </xdr:from>
    <xdr:to>
      <xdr:col>3</xdr:col>
      <xdr:colOff>142875</xdr:colOff>
      <xdr:row>37</xdr:row>
      <xdr:rowOff>54610</xdr:rowOff>
    </xdr:to>
    <xdr:cxnSp macro="">
      <xdr:nvCxnSpPr>
        <xdr:cNvPr id="75" name="直線コネクタ 74"/>
        <xdr:cNvCxnSpPr/>
      </xdr:nvCxnSpPr>
      <xdr:spPr>
        <a:xfrm>
          <a:off x="1320800" y="62687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45720</xdr:rowOff>
    </xdr:from>
    <xdr:to>
      <xdr:col>7</xdr:col>
      <xdr:colOff>66675</xdr:colOff>
      <xdr:row>36</xdr:row>
      <xdr:rowOff>147320</xdr:rowOff>
    </xdr:to>
    <xdr:sp macro="" textlink="">
      <xdr:nvSpPr>
        <xdr:cNvPr id="85" name="円/楕円 84"/>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62247</xdr:rowOff>
    </xdr:from>
    <xdr:ext cx="762000" cy="259045"/>
    <xdr:sp macro="" textlink="">
      <xdr:nvSpPr>
        <xdr:cNvPr id="86" name="人件費該当値テキスト"/>
        <xdr:cNvSpPr txBox="1"/>
      </xdr:nvSpPr>
      <xdr:spPr>
        <a:xfrm>
          <a:off x="49149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11430</xdr:rowOff>
    </xdr:from>
    <xdr:to>
      <xdr:col>5</xdr:col>
      <xdr:colOff>600075</xdr:colOff>
      <xdr:row>37</xdr:row>
      <xdr:rowOff>113030</xdr:rowOff>
    </xdr:to>
    <xdr:sp macro="" textlink="">
      <xdr:nvSpPr>
        <xdr:cNvPr id="87" name="円/楕円 86"/>
        <xdr:cNvSpPr/>
      </xdr:nvSpPr>
      <xdr:spPr>
        <a:xfrm>
          <a:off x="393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97807</xdr:rowOff>
    </xdr:from>
    <xdr:ext cx="736600" cy="259045"/>
    <xdr:sp macro="" textlink="">
      <xdr:nvSpPr>
        <xdr:cNvPr id="88" name="テキスト ボックス 87"/>
        <xdr:cNvSpPr txBox="1"/>
      </xdr:nvSpPr>
      <xdr:spPr>
        <a:xfrm>
          <a:off x="3606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144780</xdr:rowOff>
    </xdr:from>
    <xdr:to>
      <xdr:col>4</xdr:col>
      <xdr:colOff>396875</xdr:colOff>
      <xdr:row>37</xdr:row>
      <xdr:rowOff>74930</xdr:rowOff>
    </xdr:to>
    <xdr:sp macro="" textlink="">
      <xdr:nvSpPr>
        <xdr:cNvPr id="89" name="円/楕円 88"/>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90" name="テキスト ボックス 89"/>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3810</xdr:rowOff>
    </xdr:from>
    <xdr:to>
      <xdr:col>3</xdr:col>
      <xdr:colOff>193675</xdr:colOff>
      <xdr:row>37</xdr:row>
      <xdr:rowOff>105410</xdr:rowOff>
    </xdr:to>
    <xdr:sp macro="" textlink="">
      <xdr:nvSpPr>
        <xdr:cNvPr id="91" name="円/楕円 90"/>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115587</xdr:rowOff>
    </xdr:from>
    <xdr:ext cx="762000" cy="259045"/>
    <xdr:sp macro="" textlink="">
      <xdr:nvSpPr>
        <xdr:cNvPr id="92" name="テキスト ボックス 91"/>
        <xdr:cNvSpPr txBox="1"/>
      </xdr:nvSpPr>
      <xdr:spPr>
        <a:xfrm>
          <a:off x="1828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93" name="円/楕円 92"/>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157497</xdr:rowOff>
    </xdr:from>
    <xdr:ext cx="762000" cy="259045"/>
    <xdr:sp macro="" textlink="">
      <xdr:nvSpPr>
        <xdr:cNvPr id="94" name="テキスト ボックス 93"/>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前年度</a:t>
          </a:r>
          <a:r>
            <a:rPr kumimoji="1" lang="ja-JP" altLang="ja-JP" sz="1300">
              <a:solidFill>
                <a:schemeClr val="dk1"/>
              </a:solidFill>
              <a:effectLst/>
              <a:latin typeface="+mn-lt"/>
              <a:ea typeface="+mn-ea"/>
              <a:cs typeface="+mn-cs"/>
            </a:rPr>
            <a:t>より</a:t>
          </a:r>
          <a:r>
            <a:rPr kumimoji="1" lang="en-US" altLang="ja-JP" sz="1300">
              <a:solidFill>
                <a:schemeClr val="dk1"/>
              </a:solidFill>
              <a:effectLst/>
              <a:latin typeface="+mn-lt"/>
              <a:ea typeface="+mn-ea"/>
              <a:cs typeface="+mn-cs"/>
            </a:rPr>
            <a:t>0.6</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増加し</a:t>
          </a:r>
          <a:r>
            <a:rPr kumimoji="1" lang="en-US" altLang="ja-JP" sz="1300">
              <a:solidFill>
                <a:schemeClr val="dk1"/>
              </a:solidFill>
              <a:effectLst/>
              <a:latin typeface="+mn-lt"/>
              <a:ea typeface="+mn-ea"/>
              <a:cs typeface="+mn-cs"/>
            </a:rPr>
            <a:t>15.6</a:t>
          </a:r>
          <a:r>
            <a:rPr kumimoji="1" lang="ja-JP" altLang="ja-JP" sz="1300">
              <a:solidFill>
                <a:schemeClr val="dk1"/>
              </a:solidFill>
              <a:effectLst/>
              <a:latin typeface="+mn-lt"/>
              <a:ea typeface="+mn-ea"/>
              <a:cs typeface="+mn-cs"/>
            </a:rPr>
            <a:t>％となった。沖縄振興特別推進交付金事業の創設に伴う委託業務の増加、行政機構のスリム化に伴い職員人件費から賃金職員物件費へのシフトが生じたこと等が主な要因と考えられる。</a:t>
          </a:r>
          <a:r>
            <a:rPr kumimoji="1" lang="ja-JP" altLang="en-US" sz="1300">
              <a:solidFill>
                <a:schemeClr val="dk1"/>
              </a:solidFill>
              <a:effectLst/>
              <a:latin typeface="+mn-lt"/>
              <a:ea typeface="+mn-ea"/>
              <a:cs typeface="+mn-cs"/>
            </a:rPr>
            <a:t>　類似団体と比較して</a:t>
          </a:r>
          <a:r>
            <a:rPr kumimoji="1" lang="en-US" altLang="ja-JP" sz="1300">
              <a:solidFill>
                <a:schemeClr val="dk1"/>
              </a:solidFill>
              <a:effectLst/>
              <a:latin typeface="+mn-lt"/>
              <a:ea typeface="+mn-ea"/>
              <a:cs typeface="+mn-cs"/>
            </a:rPr>
            <a:t>2.1</a:t>
          </a:r>
          <a:r>
            <a:rPr kumimoji="1" lang="ja-JP" altLang="en-US" sz="1300">
              <a:solidFill>
                <a:schemeClr val="dk1"/>
              </a:solidFill>
              <a:effectLst/>
              <a:latin typeface="+mn-lt"/>
              <a:ea typeface="+mn-ea"/>
              <a:cs typeface="+mn-cs"/>
            </a:rPr>
            <a:t>ポイント高くなっていることから、今後も委託の内容や業務の遂行における臨時職員雇用の妥当性等を精査し、その適正化を図っていく。</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69850</xdr:rowOff>
    </xdr:from>
    <xdr:to>
      <xdr:col>24</xdr:col>
      <xdr:colOff>31750</xdr:colOff>
      <xdr:row>17</xdr:row>
      <xdr:rowOff>146050</xdr:rowOff>
    </xdr:to>
    <xdr:cxnSp macro="">
      <xdr:nvCxnSpPr>
        <xdr:cNvPr id="127" name="直線コネクタ 126"/>
        <xdr:cNvCxnSpPr/>
      </xdr:nvCxnSpPr>
      <xdr:spPr>
        <a:xfrm>
          <a:off x="15671800" y="2984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16527</xdr:rowOff>
    </xdr:from>
    <xdr:ext cx="762000" cy="259045"/>
    <xdr:sp macro="" textlink="">
      <xdr:nvSpPr>
        <xdr:cNvPr id="128" name="物件費平均値テキスト"/>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165100</xdr:rowOff>
    </xdr:from>
    <xdr:to>
      <xdr:col>22</xdr:col>
      <xdr:colOff>565150</xdr:colOff>
      <xdr:row>17</xdr:row>
      <xdr:rowOff>69850</xdr:rowOff>
    </xdr:to>
    <xdr:cxnSp macro="">
      <xdr:nvCxnSpPr>
        <xdr:cNvPr id="130" name="直線コネクタ 129"/>
        <xdr:cNvCxnSpPr/>
      </xdr:nvCxnSpPr>
      <xdr:spPr>
        <a:xfrm>
          <a:off x="14782800" y="2908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80027</xdr:rowOff>
    </xdr:from>
    <xdr:ext cx="736600" cy="259045"/>
    <xdr:sp macro="" textlink="">
      <xdr:nvSpPr>
        <xdr:cNvPr id="132" name="テキスト ボックス 131"/>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127000</xdr:rowOff>
    </xdr:from>
    <xdr:to>
      <xdr:col>21</xdr:col>
      <xdr:colOff>361950</xdr:colOff>
      <xdr:row>16</xdr:row>
      <xdr:rowOff>165100</xdr:rowOff>
    </xdr:to>
    <xdr:cxnSp macro="">
      <xdr:nvCxnSpPr>
        <xdr:cNvPr id="133" name="直線コネクタ 132"/>
        <xdr:cNvCxnSpPr/>
      </xdr:nvCxnSpPr>
      <xdr:spPr>
        <a:xfrm>
          <a:off x="13893800" y="2870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162577</xdr:rowOff>
    </xdr:from>
    <xdr:ext cx="762000" cy="259045"/>
    <xdr:sp macro="" textlink="">
      <xdr:nvSpPr>
        <xdr:cNvPr id="135" name="テキスト ボックス 134"/>
        <xdr:cNvSpPr txBox="1"/>
      </xdr:nvSpPr>
      <xdr:spPr>
        <a:xfrm>
          <a:off x="14401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38100</xdr:rowOff>
    </xdr:from>
    <xdr:to>
      <xdr:col>20</xdr:col>
      <xdr:colOff>158750</xdr:colOff>
      <xdr:row>16</xdr:row>
      <xdr:rowOff>127000</xdr:rowOff>
    </xdr:to>
    <xdr:cxnSp macro="">
      <xdr:nvCxnSpPr>
        <xdr:cNvPr id="136" name="直線コネクタ 135"/>
        <xdr:cNvCxnSpPr/>
      </xdr:nvCxnSpPr>
      <xdr:spPr>
        <a:xfrm>
          <a:off x="13004800" y="2781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38" name="テキスト ボックス 137"/>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40" name="テキスト ボックス 139"/>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95250</xdr:rowOff>
    </xdr:from>
    <xdr:to>
      <xdr:col>24</xdr:col>
      <xdr:colOff>82550</xdr:colOff>
      <xdr:row>18</xdr:row>
      <xdr:rowOff>25400</xdr:rowOff>
    </xdr:to>
    <xdr:sp macro="" textlink="">
      <xdr:nvSpPr>
        <xdr:cNvPr id="146" name="円/楕円 145"/>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67327</xdr:rowOff>
    </xdr:from>
    <xdr:ext cx="762000" cy="259045"/>
    <xdr:sp macro="" textlink="">
      <xdr:nvSpPr>
        <xdr:cNvPr id="147" name="物件費該当値テキスト"/>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19050</xdr:rowOff>
    </xdr:from>
    <xdr:to>
      <xdr:col>22</xdr:col>
      <xdr:colOff>615950</xdr:colOff>
      <xdr:row>17</xdr:row>
      <xdr:rowOff>120650</xdr:rowOff>
    </xdr:to>
    <xdr:sp macro="" textlink="">
      <xdr:nvSpPr>
        <xdr:cNvPr id="148" name="円/楕円 147"/>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105427</xdr:rowOff>
    </xdr:from>
    <xdr:ext cx="736600" cy="259045"/>
    <xdr:sp macro="" textlink="">
      <xdr:nvSpPr>
        <xdr:cNvPr id="149" name="テキスト ボックス 148"/>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114300</xdr:rowOff>
    </xdr:from>
    <xdr:to>
      <xdr:col>21</xdr:col>
      <xdr:colOff>412750</xdr:colOff>
      <xdr:row>17</xdr:row>
      <xdr:rowOff>44450</xdr:rowOff>
    </xdr:to>
    <xdr:sp macro="" textlink="">
      <xdr:nvSpPr>
        <xdr:cNvPr id="150" name="円/楕円 149"/>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51" name="テキスト ボックス 150"/>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76200</xdr:rowOff>
    </xdr:from>
    <xdr:to>
      <xdr:col>20</xdr:col>
      <xdr:colOff>209550</xdr:colOff>
      <xdr:row>17</xdr:row>
      <xdr:rowOff>6350</xdr:rowOff>
    </xdr:to>
    <xdr:sp macro="" textlink="">
      <xdr:nvSpPr>
        <xdr:cNvPr id="152" name="円/楕円 151"/>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162577</xdr:rowOff>
    </xdr:from>
    <xdr:ext cx="762000" cy="259045"/>
    <xdr:sp macro="" textlink="">
      <xdr:nvSpPr>
        <xdr:cNvPr id="153" name="テキスト ボックス 152"/>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158750</xdr:rowOff>
    </xdr:from>
    <xdr:to>
      <xdr:col>19</xdr:col>
      <xdr:colOff>6350</xdr:colOff>
      <xdr:row>16</xdr:row>
      <xdr:rowOff>88900</xdr:rowOff>
    </xdr:to>
    <xdr:sp macro="" textlink="">
      <xdr:nvSpPr>
        <xdr:cNvPr id="154" name="円/楕円 153"/>
        <xdr:cNvSpPr/>
      </xdr:nvSpPr>
      <xdr:spPr>
        <a:xfrm>
          <a:off x="12954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73677</xdr:rowOff>
    </xdr:from>
    <xdr:ext cx="762000" cy="259045"/>
    <xdr:sp macro="" textlink="">
      <xdr:nvSpPr>
        <xdr:cNvPr id="155" name="テキスト ボックス 154"/>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前年度より</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ポイント増加し、類似団体平均を</a:t>
          </a:r>
          <a:r>
            <a:rPr kumimoji="1" lang="en-US" altLang="ja-JP" sz="1300">
              <a:solidFill>
                <a:schemeClr val="dk1"/>
              </a:solidFill>
              <a:effectLst/>
              <a:latin typeface="+mn-lt"/>
              <a:ea typeface="+mn-ea"/>
              <a:cs typeface="+mn-cs"/>
            </a:rPr>
            <a:t>6.3</a:t>
          </a:r>
          <a:r>
            <a:rPr kumimoji="1" lang="ja-JP" altLang="ja-JP" sz="1300">
              <a:solidFill>
                <a:schemeClr val="dk1"/>
              </a:solidFill>
              <a:effectLst/>
              <a:latin typeface="+mn-lt"/>
              <a:ea typeface="+mn-ea"/>
              <a:cs typeface="+mn-cs"/>
            </a:rPr>
            <a:t>ポイントと大幅に上回る</a:t>
          </a:r>
          <a:r>
            <a:rPr kumimoji="1" lang="en-US" altLang="ja-JP" sz="1300">
              <a:solidFill>
                <a:schemeClr val="dk1"/>
              </a:solidFill>
              <a:effectLst/>
              <a:latin typeface="+mn-lt"/>
              <a:ea typeface="+mn-ea"/>
              <a:cs typeface="+mn-cs"/>
            </a:rPr>
            <a:t>16.0</a:t>
          </a:r>
          <a:r>
            <a:rPr kumimoji="1" lang="ja-JP" altLang="ja-JP" sz="1300">
              <a:solidFill>
                <a:schemeClr val="dk1"/>
              </a:solidFill>
              <a:effectLst/>
              <a:latin typeface="+mn-lt"/>
              <a:ea typeface="+mn-ea"/>
              <a:cs typeface="+mn-cs"/>
            </a:rPr>
            <a:t>％となり、類似団体中</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番目に高い水準にある。主な要因として、</a:t>
          </a:r>
          <a:r>
            <a:rPr kumimoji="1" lang="ja-JP" altLang="en-US" sz="1300">
              <a:solidFill>
                <a:schemeClr val="dk1"/>
              </a:solidFill>
              <a:effectLst/>
              <a:latin typeface="+mn-lt"/>
              <a:ea typeface="+mn-ea"/>
              <a:cs typeface="+mn-cs"/>
            </a:rPr>
            <a:t>障害福祉サービス給付費</a:t>
          </a:r>
          <a:r>
            <a:rPr kumimoji="1" lang="ja-JP" altLang="ja-JP" sz="1300">
              <a:solidFill>
                <a:schemeClr val="dk1"/>
              </a:solidFill>
              <a:effectLst/>
              <a:latin typeface="+mn-lt"/>
              <a:ea typeface="+mn-ea"/>
              <a:cs typeface="+mn-cs"/>
            </a:rPr>
            <a:t>の増加、</a:t>
          </a:r>
          <a:r>
            <a:rPr kumimoji="1" lang="ja-JP" altLang="en-US" sz="1300">
              <a:solidFill>
                <a:schemeClr val="dk1"/>
              </a:solidFill>
              <a:effectLst/>
              <a:latin typeface="+mn-lt"/>
              <a:ea typeface="+mn-ea"/>
              <a:cs typeface="+mn-cs"/>
            </a:rPr>
            <a:t>法人立認外可保育園</a:t>
          </a:r>
          <a:r>
            <a:rPr kumimoji="1" lang="ja-JP" altLang="ja-JP" sz="1300">
              <a:solidFill>
                <a:schemeClr val="dk1"/>
              </a:solidFill>
              <a:effectLst/>
              <a:latin typeface="+mn-lt"/>
              <a:ea typeface="+mn-ea"/>
              <a:cs typeface="+mn-cs"/>
            </a:rPr>
            <a:t>給付費</a:t>
          </a:r>
          <a:r>
            <a:rPr kumimoji="1" lang="ja-JP" altLang="en-US" sz="1300">
              <a:solidFill>
                <a:schemeClr val="dk1"/>
              </a:solidFill>
              <a:effectLst/>
              <a:latin typeface="+mn-lt"/>
              <a:ea typeface="+mn-ea"/>
              <a:cs typeface="+mn-cs"/>
            </a:rPr>
            <a:t>負担金</a:t>
          </a:r>
          <a:r>
            <a:rPr kumimoji="1" lang="ja-JP" altLang="ja-JP" sz="1300">
              <a:solidFill>
                <a:schemeClr val="dk1"/>
              </a:solidFill>
              <a:effectLst/>
              <a:latin typeface="+mn-lt"/>
              <a:ea typeface="+mn-ea"/>
              <a:cs typeface="+mn-cs"/>
            </a:rPr>
            <a:t>の増加が挙げられる。</a:t>
          </a:r>
          <a:endParaRPr lang="ja-JP" altLang="ja-JP" sz="1300">
            <a:effectLst/>
          </a:endParaRPr>
        </a:p>
        <a:p>
          <a:r>
            <a:rPr kumimoji="1" lang="ja-JP" altLang="ja-JP" sz="1300">
              <a:solidFill>
                <a:schemeClr val="dk1"/>
              </a:solidFill>
              <a:effectLst/>
              <a:latin typeface="+mn-lt"/>
              <a:ea typeface="+mn-ea"/>
              <a:cs typeface="+mn-cs"/>
            </a:rPr>
            <a:t>　社会経済情勢によっては生活保護受給者等の増加により更なる増加が見込まれるが、資格審査等の適正化を図っていく。</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159657</xdr:rowOff>
    </xdr:from>
    <xdr:to>
      <xdr:col>7</xdr:col>
      <xdr:colOff>15875</xdr:colOff>
      <xdr:row>58</xdr:row>
      <xdr:rowOff>170543</xdr:rowOff>
    </xdr:to>
    <xdr:cxnSp macro="">
      <xdr:nvCxnSpPr>
        <xdr:cNvPr id="190" name="直線コネクタ 189"/>
        <xdr:cNvCxnSpPr/>
      </xdr:nvCxnSpPr>
      <xdr:spPr>
        <a:xfrm>
          <a:off x="3987800" y="101037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136270</xdr:rowOff>
    </xdr:from>
    <xdr:ext cx="762000" cy="259045"/>
    <xdr:sp macro="" textlink="">
      <xdr:nvSpPr>
        <xdr:cNvPr id="191" name="扶助費平均値テキスト"/>
        <xdr:cNvSpPr txBox="1"/>
      </xdr:nvSpPr>
      <xdr:spPr>
        <a:xfrm>
          <a:off x="4914900" y="922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94343</xdr:rowOff>
    </xdr:from>
    <xdr:to>
      <xdr:col>5</xdr:col>
      <xdr:colOff>549275</xdr:colOff>
      <xdr:row>58</xdr:row>
      <xdr:rowOff>159657</xdr:rowOff>
    </xdr:to>
    <xdr:cxnSp macro="">
      <xdr:nvCxnSpPr>
        <xdr:cNvPr id="193" name="直線コネクタ 192"/>
        <xdr:cNvCxnSpPr/>
      </xdr:nvCxnSpPr>
      <xdr:spPr>
        <a:xfrm>
          <a:off x="3098800" y="10038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103612</xdr:rowOff>
    </xdr:from>
    <xdr:ext cx="736600" cy="259045"/>
    <xdr:sp macro="" textlink="">
      <xdr:nvSpPr>
        <xdr:cNvPr id="195" name="テキスト ボックス 194"/>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7257</xdr:rowOff>
    </xdr:from>
    <xdr:to>
      <xdr:col>4</xdr:col>
      <xdr:colOff>346075</xdr:colOff>
      <xdr:row>58</xdr:row>
      <xdr:rowOff>94343</xdr:rowOff>
    </xdr:to>
    <xdr:cxnSp macro="">
      <xdr:nvCxnSpPr>
        <xdr:cNvPr id="196" name="直線コネクタ 195"/>
        <xdr:cNvCxnSpPr/>
      </xdr:nvCxnSpPr>
      <xdr:spPr>
        <a:xfrm>
          <a:off x="2209800" y="99513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60070</xdr:rowOff>
    </xdr:from>
    <xdr:ext cx="762000" cy="259045"/>
    <xdr:sp macro="" textlink="">
      <xdr:nvSpPr>
        <xdr:cNvPr id="198" name="テキスト ボックス 197"/>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37193</xdr:rowOff>
    </xdr:from>
    <xdr:to>
      <xdr:col>3</xdr:col>
      <xdr:colOff>142875</xdr:colOff>
      <xdr:row>58</xdr:row>
      <xdr:rowOff>7257</xdr:rowOff>
    </xdr:to>
    <xdr:cxnSp macro="">
      <xdr:nvCxnSpPr>
        <xdr:cNvPr id="199" name="直線コネクタ 198"/>
        <xdr:cNvCxnSpPr/>
      </xdr:nvCxnSpPr>
      <xdr:spPr>
        <a:xfrm>
          <a:off x="1320800" y="98098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38299</xdr:rowOff>
    </xdr:from>
    <xdr:ext cx="762000" cy="259045"/>
    <xdr:sp macro="" textlink="">
      <xdr:nvSpPr>
        <xdr:cNvPr id="201" name="テキスト ボックス 200"/>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03" name="テキスト ボックス 202"/>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119743</xdr:rowOff>
    </xdr:from>
    <xdr:to>
      <xdr:col>7</xdr:col>
      <xdr:colOff>66675</xdr:colOff>
      <xdr:row>59</xdr:row>
      <xdr:rowOff>49893</xdr:rowOff>
    </xdr:to>
    <xdr:sp macro="" textlink="">
      <xdr:nvSpPr>
        <xdr:cNvPr id="209" name="円/楕円 208"/>
        <xdr:cNvSpPr/>
      </xdr:nvSpPr>
      <xdr:spPr>
        <a:xfrm>
          <a:off x="47752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91820</xdr:rowOff>
    </xdr:from>
    <xdr:ext cx="762000" cy="259045"/>
    <xdr:sp macro="" textlink="">
      <xdr:nvSpPr>
        <xdr:cNvPr id="210" name="扶助費該当値テキスト"/>
        <xdr:cNvSpPr txBox="1"/>
      </xdr:nvSpPr>
      <xdr:spPr>
        <a:xfrm>
          <a:off x="4914900" y="1003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108857</xdr:rowOff>
    </xdr:from>
    <xdr:to>
      <xdr:col>5</xdr:col>
      <xdr:colOff>600075</xdr:colOff>
      <xdr:row>59</xdr:row>
      <xdr:rowOff>39007</xdr:rowOff>
    </xdr:to>
    <xdr:sp macro="" textlink="">
      <xdr:nvSpPr>
        <xdr:cNvPr id="211" name="円/楕円 210"/>
        <xdr:cNvSpPr/>
      </xdr:nvSpPr>
      <xdr:spPr>
        <a:xfrm>
          <a:off x="3937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23784</xdr:rowOff>
    </xdr:from>
    <xdr:ext cx="736600" cy="259045"/>
    <xdr:sp macro="" textlink="">
      <xdr:nvSpPr>
        <xdr:cNvPr id="212" name="テキスト ボックス 211"/>
        <xdr:cNvSpPr txBox="1"/>
      </xdr:nvSpPr>
      <xdr:spPr>
        <a:xfrm>
          <a:off x="3606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43543</xdr:rowOff>
    </xdr:from>
    <xdr:to>
      <xdr:col>4</xdr:col>
      <xdr:colOff>396875</xdr:colOff>
      <xdr:row>58</xdr:row>
      <xdr:rowOff>145143</xdr:rowOff>
    </xdr:to>
    <xdr:sp macro="" textlink="">
      <xdr:nvSpPr>
        <xdr:cNvPr id="213" name="円/楕円 212"/>
        <xdr:cNvSpPr/>
      </xdr:nvSpPr>
      <xdr:spPr>
        <a:xfrm>
          <a:off x="3048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129920</xdr:rowOff>
    </xdr:from>
    <xdr:ext cx="762000" cy="259045"/>
    <xdr:sp macro="" textlink="">
      <xdr:nvSpPr>
        <xdr:cNvPr id="214" name="テキスト ボックス 213"/>
        <xdr:cNvSpPr txBox="1"/>
      </xdr:nvSpPr>
      <xdr:spPr>
        <a:xfrm>
          <a:off x="2717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127907</xdr:rowOff>
    </xdr:from>
    <xdr:to>
      <xdr:col>3</xdr:col>
      <xdr:colOff>193675</xdr:colOff>
      <xdr:row>58</xdr:row>
      <xdr:rowOff>58057</xdr:rowOff>
    </xdr:to>
    <xdr:sp macro="" textlink="">
      <xdr:nvSpPr>
        <xdr:cNvPr id="215" name="円/楕円 214"/>
        <xdr:cNvSpPr/>
      </xdr:nvSpPr>
      <xdr:spPr>
        <a:xfrm>
          <a:off x="2159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42834</xdr:rowOff>
    </xdr:from>
    <xdr:ext cx="762000" cy="259045"/>
    <xdr:sp macro="" textlink="">
      <xdr:nvSpPr>
        <xdr:cNvPr id="216" name="テキスト ボックス 215"/>
        <xdr:cNvSpPr txBox="1"/>
      </xdr:nvSpPr>
      <xdr:spPr>
        <a:xfrm>
          <a:off x="1828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157843</xdr:rowOff>
    </xdr:from>
    <xdr:to>
      <xdr:col>1</xdr:col>
      <xdr:colOff>676275</xdr:colOff>
      <xdr:row>57</xdr:row>
      <xdr:rowOff>87993</xdr:rowOff>
    </xdr:to>
    <xdr:sp macro="" textlink="">
      <xdr:nvSpPr>
        <xdr:cNvPr id="217" name="円/楕円 216"/>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72770</xdr:rowOff>
    </xdr:from>
    <xdr:ext cx="762000" cy="259045"/>
    <xdr:sp macro="" textlink="">
      <xdr:nvSpPr>
        <xdr:cNvPr id="218" name="テキスト ボックス 217"/>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類似団体平均を</a:t>
          </a:r>
          <a:r>
            <a:rPr kumimoji="1" lang="en-US" altLang="ja-JP" sz="1300">
              <a:solidFill>
                <a:schemeClr val="dk1"/>
              </a:solidFill>
              <a:effectLst/>
              <a:latin typeface="+mn-lt"/>
              <a:ea typeface="+mn-ea"/>
              <a:cs typeface="+mn-cs"/>
            </a:rPr>
            <a:t>1.3</a:t>
          </a:r>
          <a:r>
            <a:rPr kumimoji="1" lang="ja-JP" altLang="ja-JP" sz="1300">
              <a:solidFill>
                <a:schemeClr val="dk1"/>
              </a:solidFill>
              <a:effectLst/>
              <a:latin typeface="+mn-lt"/>
              <a:ea typeface="+mn-ea"/>
              <a:cs typeface="+mn-cs"/>
            </a:rPr>
            <a:t>ポイント下回る</a:t>
          </a:r>
          <a:r>
            <a:rPr kumimoji="1" lang="en-US" altLang="ja-JP" sz="1300">
              <a:solidFill>
                <a:schemeClr val="dk1"/>
              </a:solidFill>
              <a:effectLst/>
              <a:latin typeface="+mn-lt"/>
              <a:ea typeface="+mn-ea"/>
              <a:cs typeface="+mn-cs"/>
            </a:rPr>
            <a:t>13.9</a:t>
          </a:r>
          <a:r>
            <a:rPr kumimoji="1" lang="ja-JP" altLang="ja-JP" sz="1300">
              <a:solidFill>
                <a:schemeClr val="dk1"/>
              </a:solidFill>
              <a:effectLst/>
              <a:latin typeface="+mn-lt"/>
              <a:ea typeface="+mn-ea"/>
              <a:cs typeface="+mn-cs"/>
            </a:rPr>
            <a:t>％となった。その他経費については主に国民健康保険事業特別会計や下水道事業特別会計への繰出金が挙げられる。</a:t>
          </a:r>
          <a:endParaRPr lang="ja-JP" altLang="ja-JP" sz="1300">
            <a:effectLst/>
          </a:endParaRPr>
        </a:p>
        <a:p>
          <a:r>
            <a:rPr kumimoji="1" lang="ja-JP" altLang="ja-JP" sz="1300">
              <a:solidFill>
                <a:schemeClr val="dk1"/>
              </a:solidFill>
              <a:effectLst/>
              <a:latin typeface="+mn-lt"/>
              <a:ea typeface="+mn-ea"/>
              <a:cs typeface="+mn-cs"/>
            </a:rPr>
            <a:t>　今後、公営企業会計については経費の節減、適正な料金体系による経営健全化を図る</a:t>
          </a:r>
          <a:r>
            <a:rPr kumimoji="1" lang="ja-JP" altLang="en-US" sz="1300">
              <a:solidFill>
                <a:schemeClr val="dk1"/>
              </a:solidFill>
              <a:effectLst/>
              <a:latin typeface="+mn-lt"/>
              <a:ea typeface="+mn-ea"/>
              <a:cs typeface="+mn-cs"/>
            </a:rPr>
            <a:t>こと等を求めていき</a:t>
          </a:r>
          <a:r>
            <a:rPr kumimoji="1" lang="ja-JP" altLang="ja-JP" sz="1300">
              <a:solidFill>
                <a:schemeClr val="dk1"/>
              </a:solidFill>
              <a:effectLst/>
              <a:latin typeface="+mn-lt"/>
              <a:ea typeface="+mn-ea"/>
              <a:cs typeface="+mn-cs"/>
            </a:rPr>
            <a:t>、普通会計の負担額を抑制するよう努めていく。</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127000</xdr:rowOff>
    </xdr:from>
    <xdr:to>
      <xdr:col>24</xdr:col>
      <xdr:colOff>31750</xdr:colOff>
      <xdr:row>56</xdr:row>
      <xdr:rowOff>157480</xdr:rowOff>
    </xdr:to>
    <xdr:cxnSp macro="">
      <xdr:nvCxnSpPr>
        <xdr:cNvPr id="251" name="直線コネクタ 250"/>
        <xdr:cNvCxnSpPr/>
      </xdr:nvCxnSpPr>
      <xdr:spPr>
        <a:xfrm>
          <a:off x="15671800" y="9728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104140</xdr:rowOff>
    </xdr:from>
    <xdr:to>
      <xdr:col>22</xdr:col>
      <xdr:colOff>565150</xdr:colOff>
      <xdr:row>56</xdr:row>
      <xdr:rowOff>127000</xdr:rowOff>
    </xdr:to>
    <xdr:cxnSp macro="">
      <xdr:nvCxnSpPr>
        <xdr:cNvPr id="254" name="直線コネクタ 253"/>
        <xdr:cNvCxnSpPr/>
      </xdr:nvCxnSpPr>
      <xdr:spPr>
        <a:xfrm>
          <a:off x="14782800" y="9705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6" name="テキスト ボックス 255"/>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123190</xdr:rowOff>
    </xdr:from>
    <xdr:to>
      <xdr:col>21</xdr:col>
      <xdr:colOff>361950</xdr:colOff>
      <xdr:row>56</xdr:row>
      <xdr:rowOff>104140</xdr:rowOff>
    </xdr:to>
    <xdr:cxnSp macro="">
      <xdr:nvCxnSpPr>
        <xdr:cNvPr id="257" name="直線コネクタ 256"/>
        <xdr:cNvCxnSpPr/>
      </xdr:nvCxnSpPr>
      <xdr:spPr>
        <a:xfrm>
          <a:off x="13893800" y="95529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9" name="テキスト ボックス 25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123190</xdr:rowOff>
    </xdr:from>
    <xdr:to>
      <xdr:col>20</xdr:col>
      <xdr:colOff>158750</xdr:colOff>
      <xdr:row>55</xdr:row>
      <xdr:rowOff>130810</xdr:rowOff>
    </xdr:to>
    <xdr:cxnSp macro="">
      <xdr:nvCxnSpPr>
        <xdr:cNvPr id="260" name="直線コネクタ 259"/>
        <xdr:cNvCxnSpPr/>
      </xdr:nvCxnSpPr>
      <xdr:spPr>
        <a:xfrm flipV="1">
          <a:off x="13004800" y="9552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4" name="テキスト ボックス 263"/>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70" name="円/楕円 269"/>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123207</xdr:rowOff>
    </xdr:from>
    <xdr:ext cx="762000" cy="259045"/>
    <xdr:sp macro="" textlink="">
      <xdr:nvSpPr>
        <xdr:cNvPr id="271" name="その他該当値テキスト"/>
        <xdr:cNvSpPr txBox="1"/>
      </xdr:nvSpPr>
      <xdr:spPr>
        <a:xfrm>
          <a:off x="165989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76200</xdr:rowOff>
    </xdr:from>
    <xdr:to>
      <xdr:col>22</xdr:col>
      <xdr:colOff>615950</xdr:colOff>
      <xdr:row>57</xdr:row>
      <xdr:rowOff>6350</xdr:rowOff>
    </xdr:to>
    <xdr:sp macro="" textlink="">
      <xdr:nvSpPr>
        <xdr:cNvPr id="272" name="円/楕円 271"/>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73" name="テキスト ボックス 272"/>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53340</xdr:rowOff>
    </xdr:from>
    <xdr:to>
      <xdr:col>21</xdr:col>
      <xdr:colOff>412750</xdr:colOff>
      <xdr:row>56</xdr:row>
      <xdr:rowOff>154940</xdr:rowOff>
    </xdr:to>
    <xdr:sp macro="" textlink="">
      <xdr:nvSpPr>
        <xdr:cNvPr id="274" name="円/楕円 273"/>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165117</xdr:rowOff>
    </xdr:from>
    <xdr:ext cx="762000" cy="259045"/>
    <xdr:sp macro="" textlink="">
      <xdr:nvSpPr>
        <xdr:cNvPr id="275" name="テキスト ボックス 274"/>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72390</xdr:rowOff>
    </xdr:from>
    <xdr:to>
      <xdr:col>20</xdr:col>
      <xdr:colOff>209550</xdr:colOff>
      <xdr:row>56</xdr:row>
      <xdr:rowOff>2540</xdr:rowOff>
    </xdr:to>
    <xdr:sp macro="" textlink="">
      <xdr:nvSpPr>
        <xdr:cNvPr id="276" name="円/楕円 275"/>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12717</xdr:rowOff>
    </xdr:from>
    <xdr:ext cx="762000" cy="259045"/>
    <xdr:sp macro="" textlink="">
      <xdr:nvSpPr>
        <xdr:cNvPr id="277" name="テキスト ボックス 276"/>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80010</xdr:rowOff>
    </xdr:from>
    <xdr:to>
      <xdr:col>19</xdr:col>
      <xdr:colOff>6350</xdr:colOff>
      <xdr:row>56</xdr:row>
      <xdr:rowOff>10160</xdr:rowOff>
    </xdr:to>
    <xdr:sp macro="" textlink="">
      <xdr:nvSpPr>
        <xdr:cNvPr id="278" name="円/楕円 277"/>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20337</xdr:rowOff>
    </xdr:from>
    <xdr:ext cx="762000" cy="259045"/>
    <xdr:sp macro="" textlink="">
      <xdr:nvSpPr>
        <xdr:cNvPr id="279" name="テキスト ボックス 278"/>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前年度</a:t>
          </a:r>
          <a:r>
            <a:rPr kumimoji="1" lang="ja-JP" altLang="en-US" sz="1300">
              <a:solidFill>
                <a:schemeClr val="dk1"/>
              </a:solidFill>
              <a:effectLst/>
              <a:latin typeface="+mn-lt"/>
              <a:ea typeface="+mn-ea"/>
              <a:cs typeface="+mn-cs"/>
            </a:rPr>
            <a:t>より</a:t>
          </a:r>
          <a:r>
            <a:rPr kumimoji="1" lang="en-US" altLang="ja-JP" sz="1300">
              <a:solidFill>
                <a:schemeClr val="dk1"/>
              </a:solidFill>
              <a:effectLst/>
              <a:latin typeface="+mn-lt"/>
              <a:ea typeface="+mn-ea"/>
              <a:cs typeface="+mn-cs"/>
            </a:rPr>
            <a:t>0.3</a:t>
          </a:r>
          <a:r>
            <a:rPr kumimoji="1" lang="ja-JP" altLang="en-US" sz="1300">
              <a:solidFill>
                <a:schemeClr val="dk1"/>
              </a:solidFill>
              <a:effectLst/>
              <a:latin typeface="+mn-lt"/>
              <a:ea typeface="+mn-ea"/>
              <a:cs typeface="+mn-cs"/>
            </a:rPr>
            <a:t>ポイント増加し</a:t>
          </a:r>
          <a:r>
            <a:rPr kumimoji="1" lang="en-US" altLang="ja-JP" sz="1300">
              <a:solidFill>
                <a:schemeClr val="dk1"/>
              </a:solidFill>
              <a:effectLst/>
              <a:latin typeface="+mn-lt"/>
              <a:ea typeface="+mn-ea"/>
              <a:cs typeface="+mn-cs"/>
            </a:rPr>
            <a:t>7.0</a:t>
          </a:r>
          <a:r>
            <a:rPr kumimoji="1" lang="ja-JP" altLang="ja-JP" sz="1300">
              <a:solidFill>
                <a:schemeClr val="dk1"/>
              </a:solidFill>
              <a:effectLst/>
              <a:latin typeface="+mn-lt"/>
              <a:ea typeface="+mn-ea"/>
              <a:cs typeface="+mn-cs"/>
            </a:rPr>
            <a:t>％とな</a:t>
          </a:r>
          <a:r>
            <a:rPr kumimoji="1" lang="ja-JP" altLang="en-US" sz="1300">
              <a:solidFill>
                <a:schemeClr val="dk1"/>
              </a:solidFill>
              <a:effectLst/>
              <a:latin typeface="+mn-lt"/>
              <a:ea typeface="+mn-ea"/>
              <a:cs typeface="+mn-cs"/>
            </a:rPr>
            <a:t>った。</a:t>
          </a:r>
          <a:r>
            <a:rPr lang="ja-JP" altLang="ja-JP" sz="1300" b="0" i="0" baseline="0">
              <a:solidFill>
                <a:schemeClr val="dk1"/>
              </a:solidFill>
              <a:effectLst/>
              <a:latin typeface="+mn-lt"/>
              <a:ea typeface="+mn-ea"/>
              <a:cs typeface="+mn-cs"/>
            </a:rPr>
            <a:t>清掃施設組合への負担金が、設備の老朽化への対応に伴い増加したこと等が、主な要因である。</a:t>
          </a:r>
          <a:endParaRPr lang="ja-JP" altLang="ja-JP" sz="1300">
            <a:effectLst/>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類似団体を</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下</a:t>
          </a:r>
          <a:r>
            <a:rPr kumimoji="1" lang="ja-JP" altLang="ja-JP" sz="1300">
              <a:solidFill>
                <a:schemeClr val="dk1"/>
              </a:solidFill>
              <a:effectLst/>
              <a:latin typeface="+mn-lt"/>
              <a:ea typeface="+mn-ea"/>
              <a:cs typeface="+mn-cs"/>
            </a:rPr>
            <a:t>回る結果と</a:t>
          </a:r>
          <a:r>
            <a:rPr kumimoji="1" lang="ja-JP" altLang="en-US" sz="1300">
              <a:solidFill>
                <a:schemeClr val="dk1"/>
              </a:solidFill>
              <a:effectLst/>
              <a:latin typeface="+mn-lt"/>
              <a:ea typeface="+mn-ea"/>
              <a:cs typeface="+mn-cs"/>
            </a:rPr>
            <a:t>なってはいるが、</a:t>
          </a:r>
          <a:r>
            <a:rPr kumimoji="1" lang="ja-JP" altLang="ja-JP" sz="1300">
              <a:solidFill>
                <a:schemeClr val="dk1"/>
              </a:solidFill>
              <a:effectLst/>
              <a:latin typeface="+mn-lt"/>
              <a:ea typeface="+mn-ea"/>
              <a:cs typeface="+mn-cs"/>
            </a:rPr>
            <a:t>今後も補助</a:t>
          </a:r>
          <a:r>
            <a:rPr kumimoji="1" lang="ja-JP" altLang="en-US" sz="1300">
              <a:solidFill>
                <a:schemeClr val="dk1"/>
              </a:solidFill>
              <a:effectLst/>
              <a:latin typeface="+mn-lt"/>
              <a:ea typeface="+mn-ea"/>
              <a:cs typeface="+mn-cs"/>
            </a:rPr>
            <a:t>費</a:t>
          </a:r>
          <a:r>
            <a:rPr kumimoji="1" lang="ja-JP" altLang="ja-JP" sz="1300">
              <a:solidFill>
                <a:schemeClr val="dk1"/>
              </a:solidFill>
              <a:effectLst/>
              <a:latin typeface="+mn-lt"/>
              <a:ea typeface="+mn-ea"/>
              <a:cs typeface="+mn-cs"/>
            </a:rPr>
            <a:t>等については、補助額や交付することそのも</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の妥当性等を</a:t>
          </a:r>
          <a:r>
            <a:rPr kumimoji="1" lang="ja-JP" altLang="en-US" sz="1300">
              <a:solidFill>
                <a:schemeClr val="dk1"/>
              </a:solidFill>
              <a:effectLst/>
              <a:latin typeface="+mn-lt"/>
              <a:ea typeface="+mn-ea"/>
              <a:cs typeface="+mn-cs"/>
            </a:rPr>
            <a:t>考慮しつつ、予算化及び執行に努めていく</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33274</xdr:rowOff>
    </xdr:from>
    <xdr:to>
      <xdr:col>24</xdr:col>
      <xdr:colOff>31750</xdr:colOff>
      <xdr:row>35</xdr:row>
      <xdr:rowOff>46990</xdr:rowOff>
    </xdr:to>
    <xdr:cxnSp macro="">
      <xdr:nvCxnSpPr>
        <xdr:cNvPr id="309" name="直線コネクタ 308"/>
        <xdr:cNvCxnSpPr/>
      </xdr:nvCxnSpPr>
      <xdr:spPr>
        <a:xfrm>
          <a:off x="15671800" y="60340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73423</xdr:rowOff>
    </xdr:from>
    <xdr:ext cx="762000" cy="259045"/>
    <xdr:sp macro="" textlink="">
      <xdr:nvSpPr>
        <xdr:cNvPr id="310" name="補助費等平均値テキスト"/>
        <xdr:cNvSpPr txBox="1"/>
      </xdr:nvSpPr>
      <xdr:spPr>
        <a:xfrm>
          <a:off x="16598900" y="6074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33274</xdr:rowOff>
    </xdr:from>
    <xdr:to>
      <xdr:col>22</xdr:col>
      <xdr:colOff>565150</xdr:colOff>
      <xdr:row>35</xdr:row>
      <xdr:rowOff>42418</xdr:rowOff>
    </xdr:to>
    <xdr:cxnSp macro="">
      <xdr:nvCxnSpPr>
        <xdr:cNvPr id="312" name="直線コネクタ 311"/>
        <xdr:cNvCxnSpPr/>
      </xdr:nvCxnSpPr>
      <xdr:spPr>
        <a:xfrm flipV="1">
          <a:off x="14782800" y="60340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4" name="テキスト ボックス 313"/>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42418</xdr:rowOff>
    </xdr:from>
    <xdr:to>
      <xdr:col>21</xdr:col>
      <xdr:colOff>361950</xdr:colOff>
      <xdr:row>35</xdr:row>
      <xdr:rowOff>143002</xdr:rowOff>
    </xdr:to>
    <xdr:cxnSp macro="">
      <xdr:nvCxnSpPr>
        <xdr:cNvPr id="315" name="直線コネクタ 314"/>
        <xdr:cNvCxnSpPr/>
      </xdr:nvCxnSpPr>
      <xdr:spPr>
        <a:xfrm flipV="1">
          <a:off x="13893800" y="60431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143002</xdr:rowOff>
    </xdr:from>
    <xdr:to>
      <xdr:col>20</xdr:col>
      <xdr:colOff>158750</xdr:colOff>
      <xdr:row>36</xdr:row>
      <xdr:rowOff>30988</xdr:rowOff>
    </xdr:to>
    <xdr:cxnSp macro="">
      <xdr:nvCxnSpPr>
        <xdr:cNvPr id="318" name="直線コネクタ 317"/>
        <xdr:cNvCxnSpPr/>
      </xdr:nvCxnSpPr>
      <xdr:spPr>
        <a:xfrm flipV="1">
          <a:off x="13004800" y="61437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20" name="テキスト ボックス 319"/>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167640</xdr:rowOff>
    </xdr:from>
    <xdr:to>
      <xdr:col>24</xdr:col>
      <xdr:colOff>82550</xdr:colOff>
      <xdr:row>35</xdr:row>
      <xdr:rowOff>97790</xdr:rowOff>
    </xdr:to>
    <xdr:sp macro="" textlink="">
      <xdr:nvSpPr>
        <xdr:cNvPr id="328" name="円/楕円 327"/>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12717</xdr:rowOff>
    </xdr:from>
    <xdr:ext cx="762000" cy="259045"/>
    <xdr:sp macro="" textlink="">
      <xdr:nvSpPr>
        <xdr:cNvPr id="329" name="補助費等該当値テキスト"/>
        <xdr:cNvSpPr txBox="1"/>
      </xdr:nvSpPr>
      <xdr:spPr>
        <a:xfrm>
          <a:off x="16598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153924</xdr:rowOff>
    </xdr:from>
    <xdr:to>
      <xdr:col>22</xdr:col>
      <xdr:colOff>615950</xdr:colOff>
      <xdr:row>35</xdr:row>
      <xdr:rowOff>84074</xdr:rowOff>
    </xdr:to>
    <xdr:sp macro="" textlink="">
      <xdr:nvSpPr>
        <xdr:cNvPr id="330" name="円/楕円 329"/>
        <xdr:cNvSpPr/>
      </xdr:nvSpPr>
      <xdr:spPr>
        <a:xfrm>
          <a:off x="15621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94251</xdr:rowOff>
    </xdr:from>
    <xdr:ext cx="736600" cy="259045"/>
    <xdr:sp macro="" textlink="">
      <xdr:nvSpPr>
        <xdr:cNvPr id="331" name="テキスト ボックス 330"/>
        <xdr:cNvSpPr txBox="1"/>
      </xdr:nvSpPr>
      <xdr:spPr>
        <a:xfrm>
          <a:off x="15290800" y="575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163068</xdr:rowOff>
    </xdr:from>
    <xdr:to>
      <xdr:col>21</xdr:col>
      <xdr:colOff>412750</xdr:colOff>
      <xdr:row>35</xdr:row>
      <xdr:rowOff>93218</xdr:rowOff>
    </xdr:to>
    <xdr:sp macro="" textlink="">
      <xdr:nvSpPr>
        <xdr:cNvPr id="332" name="円/楕円 331"/>
        <xdr:cNvSpPr/>
      </xdr:nvSpPr>
      <xdr:spPr>
        <a:xfrm>
          <a:off x="14732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103395</xdr:rowOff>
    </xdr:from>
    <xdr:ext cx="762000" cy="259045"/>
    <xdr:sp macro="" textlink="">
      <xdr:nvSpPr>
        <xdr:cNvPr id="333" name="テキスト ボックス 332"/>
        <xdr:cNvSpPr txBox="1"/>
      </xdr:nvSpPr>
      <xdr:spPr>
        <a:xfrm>
          <a:off x="14401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92202</xdr:rowOff>
    </xdr:from>
    <xdr:to>
      <xdr:col>20</xdr:col>
      <xdr:colOff>209550</xdr:colOff>
      <xdr:row>36</xdr:row>
      <xdr:rowOff>22352</xdr:rowOff>
    </xdr:to>
    <xdr:sp macro="" textlink="">
      <xdr:nvSpPr>
        <xdr:cNvPr id="334" name="円/楕円 333"/>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32529</xdr:rowOff>
    </xdr:from>
    <xdr:ext cx="762000" cy="259045"/>
    <xdr:sp macro="" textlink="">
      <xdr:nvSpPr>
        <xdr:cNvPr id="335" name="テキスト ボックス 334"/>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36" name="円/楕円 335"/>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66565</xdr:rowOff>
    </xdr:from>
    <xdr:ext cx="762000" cy="259045"/>
    <xdr:sp macro="" textlink="">
      <xdr:nvSpPr>
        <xdr:cNvPr id="337" name="テキスト ボックス 336"/>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類似団体平均を</a:t>
          </a:r>
          <a:r>
            <a:rPr kumimoji="1" lang="en-US" altLang="ja-JP" sz="1300">
              <a:solidFill>
                <a:schemeClr val="dk1"/>
              </a:solidFill>
              <a:effectLst/>
              <a:latin typeface="+mn-lt"/>
              <a:ea typeface="+mn-ea"/>
              <a:cs typeface="+mn-cs"/>
            </a:rPr>
            <a:t>4.4</a:t>
          </a:r>
          <a:r>
            <a:rPr kumimoji="1" lang="ja-JP" altLang="ja-JP" sz="1300">
              <a:solidFill>
                <a:schemeClr val="dk1"/>
              </a:solidFill>
              <a:effectLst/>
              <a:latin typeface="+mn-lt"/>
              <a:ea typeface="+mn-ea"/>
              <a:cs typeface="+mn-cs"/>
            </a:rPr>
            <a:t>ポイント下回る</a:t>
          </a:r>
          <a:r>
            <a:rPr kumimoji="1" lang="en-US" altLang="ja-JP" sz="1300">
              <a:solidFill>
                <a:schemeClr val="dk1"/>
              </a:solidFill>
              <a:effectLst/>
              <a:latin typeface="+mn-lt"/>
              <a:ea typeface="+mn-ea"/>
              <a:cs typeface="+mn-cs"/>
            </a:rPr>
            <a:t>13.3</a:t>
          </a:r>
          <a:r>
            <a:rPr kumimoji="1" lang="ja-JP" altLang="ja-JP" sz="1300">
              <a:solidFill>
                <a:schemeClr val="dk1"/>
              </a:solidFill>
              <a:effectLst/>
              <a:latin typeface="+mn-lt"/>
              <a:ea typeface="+mn-ea"/>
              <a:cs typeface="+mn-cs"/>
            </a:rPr>
            <a:t>％となった。主な要因は、公債費負担適正化計画（</a:t>
          </a:r>
          <a:r>
            <a:rPr kumimoji="1" lang="en-US" altLang="ja-JP" sz="1300">
              <a:solidFill>
                <a:schemeClr val="dk1"/>
              </a:solidFill>
              <a:effectLst/>
              <a:latin typeface="+mn-lt"/>
              <a:ea typeface="+mn-ea"/>
              <a:cs typeface="+mn-cs"/>
            </a:rPr>
            <a:t>H11</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H17</a:t>
          </a:r>
          <a:r>
            <a:rPr kumimoji="1" lang="ja-JP" altLang="ja-JP" sz="1300">
              <a:solidFill>
                <a:schemeClr val="dk1"/>
              </a:solidFill>
              <a:effectLst/>
              <a:latin typeface="+mn-lt"/>
              <a:ea typeface="+mn-ea"/>
              <a:cs typeface="+mn-cs"/>
            </a:rPr>
            <a:t>）に基づく起債発行の抑制等が挙げられる。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しかし、</a:t>
          </a:r>
          <a:r>
            <a:rPr kumimoji="1" lang="ja-JP" altLang="ja-JP" sz="1300">
              <a:solidFill>
                <a:schemeClr val="dk1"/>
              </a:solidFill>
              <a:effectLst/>
              <a:latin typeface="+mn-lt"/>
              <a:ea typeface="+mn-ea"/>
              <a:cs typeface="+mn-cs"/>
            </a:rPr>
            <a:t>今後も学校建設事業や庁舎建設事業等による起債発行が予想されていることから、普通建設事業費の緊急性及び必要性を精査し、引き続き起債発行額が将来の財政運営に支障を及ぼすことのないよう努めていく。</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28702</xdr:rowOff>
    </xdr:from>
    <xdr:to>
      <xdr:col>7</xdr:col>
      <xdr:colOff>15875</xdr:colOff>
      <xdr:row>75</xdr:row>
      <xdr:rowOff>83566</xdr:rowOff>
    </xdr:to>
    <xdr:cxnSp macro="">
      <xdr:nvCxnSpPr>
        <xdr:cNvPr id="368" name="直線コネクタ 367"/>
        <xdr:cNvCxnSpPr/>
      </xdr:nvCxnSpPr>
      <xdr:spPr>
        <a:xfrm flipV="1">
          <a:off x="3987800" y="1288745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9"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83566</xdr:rowOff>
    </xdr:from>
    <xdr:to>
      <xdr:col>5</xdr:col>
      <xdr:colOff>549275</xdr:colOff>
      <xdr:row>75</xdr:row>
      <xdr:rowOff>138430</xdr:rowOff>
    </xdr:to>
    <xdr:cxnSp macro="">
      <xdr:nvCxnSpPr>
        <xdr:cNvPr id="371" name="直線コネクタ 370"/>
        <xdr:cNvCxnSpPr/>
      </xdr:nvCxnSpPr>
      <xdr:spPr>
        <a:xfrm flipV="1">
          <a:off x="3098800" y="129423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2" name="フローチャート :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73" name="テキスト ボックス 372"/>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138430</xdr:rowOff>
    </xdr:from>
    <xdr:to>
      <xdr:col>4</xdr:col>
      <xdr:colOff>346075</xdr:colOff>
      <xdr:row>75</xdr:row>
      <xdr:rowOff>138430</xdr:rowOff>
    </xdr:to>
    <xdr:cxnSp macro="">
      <xdr:nvCxnSpPr>
        <xdr:cNvPr id="374" name="直線コネクタ 373"/>
        <xdr:cNvCxnSpPr/>
      </xdr:nvCxnSpPr>
      <xdr:spPr>
        <a:xfrm>
          <a:off x="2209800" y="12997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114571</xdr:rowOff>
    </xdr:from>
    <xdr:ext cx="762000" cy="259045"/>
    <xdr:sp macro="" textlink="">
      <xdr:nvSpPr>
        <xdr:cNvPr id="376" name="テキスト ボックス 375"/>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138430</xdr:rowOff>
    </xdr:from>
    <xdr:to>
      <xdr:col>3</xdr:col>
      <xdr:colOff>142875</xdr:colOff>
      <xdr:row>75</xdr:row>
      <xdr:rowOff>147574</xdr:rowOff>
    </xdr:to>
    <xdr:cxnSp macro="">
      <xdr:nvCxnSpPr>
        <xdr:cNvPr id="377" name="直線コネクタ 376"/>
        <xdr:cNvCxnSpPr/>
      </xdr:nvCxnSpPr>
      <xdr:spPr>
        <a:xfrm flipV="1">
          <a:off x="1320800" y="129971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8" name="フローチャート :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132859</xdr:rowOff>
    </xdr:from>
    <xdr:ext cx="762000" cy="259045"/>
    <xdr:sp macro="" textlink="">
      <xdr:nvSpPr>
        <xdr:cNvPr id="379" name="テキスト ボックス 378"/>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0" name="フローチャート :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160290</xdr:rowOff>
    </xdr:from>
    <xdr:ext cx="762000" cy="259045"/>
    <xdr:sp macro="" textlink="">
      <xdr:nvSpPr>
        <xdr:cNvPr id="381" name="テキスト ボックス 380"/>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149352</xdr:rowOff>
    </xdr:from>
    <xdr:to>
      <xdr:col>7</xdr:col>
      <xdr:colOff>66675</xdr:colOff>
      <xdr:row>75</xdr:row>
      <xdr:rowOff>79502</xdr:rowOff>
    </xdr:to>
    <xdr:sp macro="" textlink="">
      <xdr:nvSpPr>
        <xdr:cNvPr id="387" name="円/楕円 386"/>
        <xdr:cNvSpPr/>
      </xdr:nvSpPr>
      <xdr:spPr>
        <a:xfrm>
          <a:off x="47752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165879</xdr:rowOff>
    </xdr:from>
    <xdr:ext cx="762000" cy="259045"/>
    <xdr:sp macro="" textlink="">
      <xdr:nvSpPr>
        <xdr:cNvPr id="388" name="公債費該当値テキスト"/>
        <xdr:cNvSpPr txBox="1"/>
      </xdr:nvSpPr>
      <xdr:spPr>
        <a:xfrm>
          <a:off x="4914900" y="1268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32766</xdr:rowOff>
    </xdr:from>
    <xdr:to>
      <xdr:col>5</xdr:col>
      <xdr:colOff>600075</xdr:colOff>
      <xdr:row>75</xdr:row>
      <xdr:rowOff>134366</xdr:rowOff>
    </xdr:to>
    <xdr:sp macro="" textlink="">
      <xdr:nvSpPr>
        <xdr:cNvPr id="389" name="円/楕円 388"/>
        <xdr:cNvSpPr/>
      </xdr:nvSpPr>
      <xdr:spPr>
        <a:xfrm>
          <a:off x="3937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144543</xdr:rowOff>
    </xdr:from>
    <xdr:ext cx="736600" cy="259045"/>
    <xdr:sp macro="" textlink="">
      <xdr:nvSpPr>
        <xdr:cNvPr id="390" name="テキスト ボックス 389"/>
        <xdr:cNvSpPr txBox="1"/>
      </xdr:nvSpPr>
      <xdr:spPr>
        <a:xfrm>
          <a:off x="3606800" y="1266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87630</xdr:rowOff>
    </xdr:from>
    <xdr:to>
      <xdr:col>4</xdr:col>
      <xdr:colOff>396875</xdr:colOff>
      <xdr:row>76</xdr:row>
      <xdr:rowOff>17780</xdr:rowOff>
    </xdr:to>
    <xdr:sp macro="" textlink="">
      <xdr:nvSpPr>
        <xdr:cNvPr id="391" name="円/楕円 390"/>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27957</xdr:rowOff>
    </xdr:from>
    <xdr:ext cx="762000" cy="259045"/>
    <xdr:sp macro="" textlink="">
      <xdr:nvSpPr>
        <xdr:cNvPr id="392" name="テキスト ボックス 391"/>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87630</xdr:rowOff>
    </xdr:from>
    <xdr:to>
      <xdr:col>3</xdr:col>
      <xdr:colOff>193675</xdr:colOff>
      <xdr:row>76</xdr:row>
      <xdr:rowOff>17780</xdr:rowOff>
    </xdr:to>
    <xdr:sp macro="" textlink="">
      <xdr:nvSpPr>
        <xdr:cNvPr id="393" name="円/楕円 392"/>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27957</xdr:rowOff>
    </xdr:from>
    <xdr:ext cx="762000" cy="259045"/>
    <xdr:sp macro="" textlink="">
      <xdr:nvSpPr>
        <xdr:cNvPr id="394" name="テキスト ボックス 393"/>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96774</xdr:rowOff>
    </xdr:from>
    <xdr:to>
      <xdr:col>1</xdr:col>
      <xdr:colOff>676275</xdr:colOff>
      <xdr:row>76</xdr:row>
      <xdr:rowOff>26924</xdr:rowOff>
    </xdr:to>
    <xdr:sp macro="" textlink="">
      <xdr:nvSpPr>
        <xdr:cNvPr id="395" name="円/楕円 394"/>
        <xdr:cNvSpPr/>
      </xdr:nvSpPr>
      <xdr:spPr>
        <a:xfrm>
          <a:off x="1270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37101</xdr:rowOff>
    </xdr:from>
    <xdr:ext cx="762000" cy="259045"/>
    <xdr:sp macro="" textlink="">
      <xdr:nvSpPr>
        <xdr:cNvPr id="396" name="テキスト ボックス 395"/>
        <xdr:cNvSpPr txBox="1"/>
      </xdr:nvSpPr>
      <xdr:spPr>
        <a:xfrm>
          <a:off x="939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類似団体平均を</a:t>
          </a:r>
          <a:r>
            <a:rPr kumimoji="1" lang="en-US" altLang="ja-JP" sz="1300">
              <a:solidFill>
                <a:schemeClr val="dk1"/>
              </a:solidFill>
              <a:effectLst/>
              <a:latin typeface="+mn-lt"/>
              <a:ea typeface="+mn-ea"/>
              <a:cs typeface="+mn-cs"/>
            </a:rPr>
            <a:t>4.6</a:t>
          </a:r>
          <a:r>
            <a:rPr kumimoji="1" lang="ja-JP" altLang="ja-JP" sz="1300">
              <a:solidFill>
                <a:schemeClr val="dk1"/>
              </a:solidFill>
              <a:effectLst/>
              <a:latin typeface="+mn-lt"/>
              <a:ea typeface="+mn-ea"/>
              <a:cs typeface="+mn-cs"/>
            </a:rPr>
            <a:t>ポイント上回る</a:t>
          </a:r>
          <a:r>
            <a:rPr kumimoji="1" lang="en-US" altLang="ja-JP" sz="1300">
              <a:solidFill>
                <a:schemeClr val="dk1"/>
              </a:solidFill>
              <a:effectLst/>
              <a:latin typeface="+mn-lt"/>
              <a:ea typeface="+mn-ea"/>
              <a:cs typeface="+mn-cs"/>
            </a:rPr>
            <a:t>76.0</a:t>
          </a:r>
          <a:r>
            <a:rPr kumimoji="1" lang="ja-JP" altLang="ja-JP" sz="1300">
              <a:solidFill>
                <a:schemeClr val="dk1"/>
              </a:solidFill>
              <a:effectLst/>
              <a:latin typeface="+mn-lt"/>
              <a:ea typeface="+mn-ea"/>
              <a:cs typeface="+mn-cs"/>
            </a:rPr>
            <a:t>％となっている</a:t>
          </a:r>
          <a:r>
            <a:rPr kumimoji="1" lang="ja-JP" altLang="en-US" sz="1300">
              <a:solidFill>
                <a:schemeClr val="dk1"/>
              </a:solidFill>
              <a:effectLst/>
              <a:latin typeface="+mn-lt"/>
              <a:ea typeface="+mn-ea"/>
              <a:cs typeface="+mn-cs"/>
            </a:rPr>
            <a:t>。本市における</a:t>
          </a:r>
          <a:r>
            <a:rPr kumimoji="1" lang="ja-JP" altLang="ja-JP" sz="1300">
              <a:solidFill>
                <a:schemeClr val="dk1"/>
              </a:solidFill>
              <a:effectLst/>
              <a:latin typeface="+mn-lt"/>
              <a:ea typeface="+mn-ea"/>
              <a:cs typeface="+mn-cs"/>
            </a:rPr>
            <a:t>当該経費については主に人件費、扶助費が</a:t>
          </a:r>
          <a:r>
            <a:rPr kumimoji="1" lang="ja-JP" altLang="en-US" sz="1300">
              <a:solidFill>
                <a:schemeClr val="dk1"/>
              </a:solidFill>
              <a:effectLst/>
              <a:latin typeface="+mn-lt"/>
              <a:ea typeface="+mn-ea"/>
              <a:cs typeface="+mn-cs"/>
            </a:rPr>
            <a:t>大きなものとなっており</a:t>
          </a:r>
          <a:r>
            <a:rPr kumimoji="1" lang="ja-JP" altLang="ja-JP" sz="1300">
              <a:solidFill>
                <a:schemeClr val="dk1"/>
              </a:solidFill>
              <a:effectLst/>
              <a:latin typeface="+mn-lt"/>
              <a:ea typeface="+mn-ea"/>
              <a:cs typeface="+mn-cs"/>
            </a:rPr>
            <a:t>、人件費については類似団体と比較して低い水準となっているものの、扶助費については他の類似団体と比し大幅に高い水準となっていることから、今後も更なる適正化を図っていく。</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0" name="直線コネクタ 419"/>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3"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4" name="直線コネクタ 423"/>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46989</xdr:rowOff>
    </xdr:from>
    <xdr:to>
      <xdr:col>24</xdr:col>
      <xdr:colOff>31750</xdr:colOff>
      <xdr:row>79</xdr:row>
      <xdr:rowOff>69850</xdr:rowOff>
    </xdr:to>
    <xdr:cxnSp macro="">
      <xdr:nvCxnSpPr>
        <xdr:cNvPr id="425" name="直線コネクタ 424"/>
        <xdr:cNvCxnSpPr/>
      </xdr:nvCxnSpPr>
      <xdr:spPr>
        <a:xfrm flipV="1">
          <a:off x="15671800" y="135915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6"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7" name="フローチャート :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138430</xdr:rowOff>
    </xdr:from>
    <xdr:to>
      <xdr:col>22</xdr:col>
      <xdr:colOff>565150</xdr:colOff>
      <xdr:row>79</xdr:row>
      <xdr:rowOff>69850</xdr:rowOff>
    </xdr:to>
    <xdr:cxnSp macro="">
      <xdr:nvCxnSpPr>
        <xdr:cNvPr id="428" name="直線コネクタ 427"/>
        <xdr:cNvCxnSpPr/>
      </xdr:nvCxnSpPr>
      <xdr:spPr>
        <a:xfrm>
          <a:off x="14782800" y="135115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29" name="フローチャート : 判断 428"/>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153688</xdr:rowOff>
    </xdr:from>
    <xdr:ext cx="736600" cy="259045"/>
    <xdr:sp macro="" textlink="">
      <xdr:nvSpPr>
        <xdr:cNvPr id="430" name="テキスト ボックス 429"/>
        <xdr:cNvSpPr txBox="1"/>
      </xdr:nvSpPr>
      <xdr:spPr>
        <a:xfrm>
          <a:off x="15290800" y="13183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109855</xdr:rowOff>
    </xdr:from>
    <xdr:to>
      <xdr:col>21</xdr:col>
      <xdr:colOff>361950</xdr:colOff>
      <xdr:row>78</xdr:row>
      <xdr:rowOff>138430</xdr:rowOff>
    </xdr:to>
    <xdr:cxnSp macro="">
      <xdr:nvCxnSpPr>
        <xdr:cNvPr id="431" name="直線コネクタ 430"/>
        <xdr:cNvCxnSpPr/>
      </xdr:nvCxnSpPr>
      <xdr:spPr>
        <a:xfrm>
          <a:off x="13893800" y="134829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2" name="フローチャート : 判断 431"/>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73677</xdr:rowOff>
    </xdr:from>
    <xdr:ext cx="762000" cy="259045"/>
    <xdr:sp macro="" textlink="">
      <xdr:nvSpPr>
        <xdr:cNvPr id="433" name="テキスト ボックス 432"/>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149861</xdr:rowOff>
    </xdr:from>
    <xdr:to>
      <xdr:col>20</xdr:col>
      <xdr:colOff>158750</xdr:colOff>
      <xdr:row>78</xdr:row>
      <xdr:rowOff>109855</xdr:rowOff>
    </xdr:to>
    <xdr:cxnSp macro="">
      <xdr:nvCxnSpPr>
        <xdr:cNvPr id="434" name="直線コネクタ 433"/>
        <xdr:cNvCxnSpPr/>
      </xdr:nvCxnSpPr>
      <xdr:spPr>
        <a:xfrm>
          <a:off x="13004800" y="13351511"/>
          <a:ext cx="889000" cy="13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5" name="フローチャート : 判断 434"/>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96538</xdr:rowOff>
    </xdr:from>
    <xdr:ext cx="762000" cy="259045"/>
    <xdr:sp macro="" textlink="">
      <xdr:nvSpPr>
        <xdr:cNvPr id="436" name="テキスト ボックス 435"/>
        <xdr:cNvSpPr txBox="1"/>
      </xdr:nvSpPr>
      <xdr:spPr>
        <a:xfrm>
          <a:off x="13512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7" name="フローチャート : 判断 436"/>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19702</xdr:rowOff>
    </xdr:from>
    <xdr:ext cx="762000" cy="259045"/>
    <xdr:sp macro="" textlink="">
      <xdr:nvSpPr>
        <xdr:cNvPr id="438" name="テキスト ボックス 437"/>
        <xdr:cNvSpPr txBox="1"/>
      </xdr:nvSpPr>
      <xdr:spPr>
        <a:xfrm>
          <a:off x="12623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167639</xdr:rowOff>
    </xdr:from>
    <xdr:to>
      <xdr:col>24</xdr:col>
      <xdr:colOff>82550</xdr:colOff>
      <xdr:row>79</xdr:row>
      <xdr:rowOff>97789</xdr:rowOff>
    </xdr:to>
    <xdr:sp macro="" textlink="">
      <xdr:nvSpPr>
        <xdr:cNvPr id="444" name="円/楕円 443"/>
        <xdr:cNvSpPr/>
      </xdr:nvSpPr>
      <xdr:spPr>
        <a:xfrm>
          <a:off x="16459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139716</xdr:rowOff>
    </xdr:from>
    <xdr:ext cx="762000" cy="259045"/>
    <xdr:sp macro="" textlink="">
      <xdr:nvSpPr>
        <xdr:cNvPr id="445" name="公債費以外該当値テキスト"/>
        <xdr:cNvSpPr txBox="1"/>
      </xdr:nvSpPr>
      <xdr:spPr>
        <a:xfrm>
          <a:off x="16598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19050</xdr:rowOff>
    </xdr:from>
    <xdr:to>
      <xdr:col>22</xdr:col>
      <xdr:colOff>615950</xdr:colOff>
      <xdr:row>79</xdr:row>
      <xdr:rowOff>120650</xdr:rowOff>
    </xdr:to>
    <xdr:sp macro="" textlink="">
      <xdr:nvSpPr>
        <xdr:cNvPr id="446" name="円/楕円 445"/>
        <xdr:cNvSpPr/>
      </xdr:nvSpPr>
      <xdr:spPr>
        <a:xfrm>
          <a:off x="15621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105427</xdr:rowOff>
    </xdr:from>
    <xdr:ext cx="736600" cy="259045"/>
    <xdr:sp macro="" textlink="">
      <xdr:nvSpPr>
        <xdr:cNvPr id="447" name="テキスト ボックス 446"/>
        <xdr:cNvSpPr txBox="1"/>
      </xdr:nvSpPr>
      <xdr:spPr>
        <a:xfrm>
          <a:off x="15290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87630</xdr:rowOff>
    </xdr:from>
    <xdr:to>
      <xdr:col>21</xdr:col>
      <xdr:colOff>412750</xdr:colOff>
      <xdr:row>79</xdr:row>
      <xdr:rowOff>17780</xdr:rowOff>
    </xdr:to>
    <xdr:sp macro="" textlink="">
      <xdr:nvSpPr>
        <xdr:cNvPr id="448" name="円/楕円 447"/>
        <xdr:cNvSpPr/>
      </xdr:nvSpPr>
      <xdr:spPr>
        <a:xfrm>
          <a:off x="14732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2557</xdr:rowOff>
    </xdr:from>
    <xdr:ext cx="762000" cy="259045"/>
    <xdr:sp macro="" textlink="">
      <xdr:nvSpPr>
        <xdr:cNvPr id="449" name="テキスト ボックス 448"/>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59055</xdr:rowOff>
    </xdr:from>
    <xdr:to>
      <xdr:col>20</xdr:col>
      <xdr:colOff>209550</xdr:colOff>
      <xdr:row>78</xdr:row>
      <xdr:rowOff>160655</xdr:rowOff>
    </xdr:to>
    <xdr:sp macro="" textlink="">
      <xdr:nvSpPr>
        <xdr:cNvPr id="450" name="円/楕円 449"/>
        <xdr:cNvSpPr/>
      </xdr:nvSpPr>
      <xdr:spPr>
        <a:xfrm>
          <a:off x="13843000" y="134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145432</xdr:rowOff>
    </xdr:from>
    <xdr:ext cx="762000" cy="259045"/>
    <xdr:sp macro="" textlink="">
      <xdr:nvSpPr>
        <xdr:cNvPr id="451" name="テキスト ボックス 450"/>
        <xdr:cNvSpPr txBox="1"/>
      </xdr:nvSpPr>
      <xdr:spPr>
        <a:xfrm>
          <a:off x="13512800" y="1351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99061</xdr:rowOff>
    </xdr:from>
    <xdr:to>
      <xdr:col>19</xdr:col>
      <xdr:colOff>6350</xdr:colOff>
      <xdr:row>78</xdr:row>
      <xdr:rowOff>29211</xdr:rowOff>
    </xdr:to>
    <xdr:sp macro="" textlink="">
      <xdr:nvSpPr>
        <xdr:cNvPr id="452" name="円/楕円 451"/>
        <xdr:cNvSpPr/>
      </xdr:nvSpPr>
      <xdr:spPr>
        <a:xfrm>
          <a:off x="12954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39388</xdr:rowOff>
    </xdr:from>
    <xdr:ext cx="762000" cy="259045"/>
    <xdr:sp macro="" textlink="">
      <xdr:nvSpPr>
        <xdr:cNvPr id="453" name="テキスト ボックス 452"/>
        <xdr:cNvSpPr txBox="1"/>
      </xdr:nvSpPr>
      <xdr:spPr>
        <a:xfrm>
          <a:off x="12623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沖縄県豊見城市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98783</xdr:rowOff>
    </xdr:from>
    <xdr:ext cx="762000" cy="259045"/>
    <xdr:sp macro="" textlink="">
      <xdr:nvSpPr>
        <xdr:cNvPr id="48" name="人口1人当たり決算額の推移最小値テキスト130"/>
        <xdr:cNvSpPr txBox="1"/>
      </xdr:nvSpPr>
      <xdr:spPr>
        <a:xfrm>
          <a:off x="5740400" y="34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88606</xdr:rowOff>
    </xdr:from>
    <xdr:to>
      <xdr:col>4</xdr:col>
      <xdr:colOff>1117600</xdr:colOff>
      <xdr:row>19</xdr:row>
      <xdr:rowOff>102877</xdr:rowOff>
    </xdr:to>
    <xdr:cxnSp macro="">
      <xdr:nvCxnSpPr>
        <xdr:cNvPr id="52" name="直線コネクタ 51"/>
        <xdr:cNvCxnSpPr/>
      </xdr:nvCxnSpPr>
      <xdr:spPr bwMode="auto">
        <a:xfrm flipV="1">
          <a:off x="5003800" y="3393781"/>
          <a:ext cx="647700" cy="14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106013</xdr:rowOff>
    </xdr:from>
    <xdr:ext cx="762000" cy="259045"/>
    <xdr:sp macro="" textlink="">
      <xdr:nvSpPr>
        <xdr:cNvPr id="53" name="人口1人当たり決算額の推移平均値テキスト130"/>
        <xdr:cNvSpPr txBox="1"/>
      </xdr:nvSpPr>
      <xdr:spPr>
        <a:xfrm>
          <a:off x="5740400" y="2725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102877</xdr:rowOff>
    </xdr:from>
    <xdr:to>
      <xdr:col>4</xdr:col>
      <xdr:colOff>469900</xdr:colOff>
      <xdr:row>19</xdr:row>
      <xdr:rowOff>106519</xdr:rowOff>
    </xdr:to>
    <xdr:cxnSp macro="">
      <xdr:nvCxnSpPr>
        <xdr:cNvPr id="55" name="直線コネクタ 54"/>
        <xdr:cNvCxnSpPr/>
      </xdr:nvCxnSpPr>
      <xdr:spPr bwMode="auto">
        <a:xfrm flipV="1">
          <a:off x="4305300" y="3408052"/>
          <a:ext cx="698500" cy="3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159103</xdr:rowOff>
    </xdr:from>
    <xdr:ext cx="736600" cy="259045"/>
    <xdr:sp macro="" textlink="">
      <xdr:nvSpPr>
        <xdr:cNvPr id="57" name="テキスト ボックス 56"/>
        <xdr:cNvSpPr txBox="1"/>
      </xdr:nvSpPr>
      <xdr:spPr>
        <a:xfrm>
          <a:off x="4622800" y="2778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96379</xdr:rowOff>
    </xdr:from>
    <xdr:to>
      <xdr:col>3</xdr:col>
      <xdr:colOff>904875</xdr:colOff>
      <xdr:row>19</xdr:row>
      <xdr:rowOff>106519</xdr:rowOff>
    </xdr:to>
    <xdr:cxnSp macro="">
      <xdr:nvCxnSpPr>
        <xdr:cNvPr id="58" name="直線コネクタ 57"/>
        <xdr:cNvCxnSpPr/>
      </xdr:nvCxnSpPr>
      <xdr:spPr bwMode="auto">
        <a:xfrm>
          <a:off x="3606800" y="3401554"/>
          <a:ext cx="698500" cy="10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10055</xdr:rowOff>
    </xdr:from>
    <xdr:ext cx="762000" cy="259045"/>
    <xdr:sp macro="" textlink="">
      <xdr:nvSpPr>
        <xdr:cNvPr id="60" name="テキスト ボックス 59"/>
        <xdr:cNvSpPr txBox="1"/>
      </xdr:nvSpPr>
      <xdr:spPr>
        <a:xfrm>
          <a:off x="39243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79087</xdr:rowOff>
    </xdr:from>
    <xdr:to>
      <xdr:col>3</xdr:col>
      <xdr:colOff>206375</xdr:colOff>
      <xdr:row>19</xdr:row>
      <xdr:rowOff>96379</xdr:rowOff>
    </xdr:to>
    <xdr:cxnSp macro="">
      <xdr:nvCxnSpPr>
        <xdr:cNvPr id="61" name="直線コネクタ 60"/>
        <xdr:cNvCxnSpPr/>
      </xdr:nvCxnSpPr>
      <xdr:spPr bwMode="auto">
        <a:xfrm>
          <a:off x="2908300" y="3384262"/>
          <a:ext cx="698500" cy="17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149763</xdr:rowOff>
    </xdr:from>
    <xdr:ext cx="762000" cy="259045"/>
    <xdr:sp macro="" textlink="">
      <xdr:nvSpPr>
        <xdr:cNvPr id="63" name="テキスト ボックス 62"/>
        <xdr:cNvSpPr txBox="1"/>
      </xdr:nvSpPr>
      <xdr:spPr>
        <a:xfrm>
          <a:off x="32258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112011</xdr:rowOff>
    </xdr:from>
    <xdr:ext cx="762000" cy="259045"/>
    <xdr:sp macro="" textlink="">
      <xdr:nvSpPr>
        <xdr:cNvPr id="65" name="テキスト ボックス 64"/>
        <xdr:cNvSpPr txBox="1"/>
      </xdr:nvSpPr>
      <xdr:spPr>
        <a:xfrm>
          <a:off x="25273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37806</xdr:rowOff>
    </xdr:from>
    <xdr:to>
      <xdr:col>5</xdr:col>
      <xdr:colOff>34925</xdr:colOff>
      <xdr:row>19</xdr:row>
      <xdr:rowOff>139406</xdr:rowOff>
    </xdr:to>
    <xdr:sp macro="" textlink="">
      <xdr:nvSpPr>
        <xdr:cNvPr id="71" name="円/楕円 70"/>
        <xdr:cNvSpPr/>
      </xdr:nvSpPr>
      <xdr:spPr bwMode="auto">
        <a:xfrm>
          <a:off x="5600700" y="3342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117833</xdr:rowOff>
    </xdr:from>
    <xdr:ext cx="762000" cy="259045"/>
    <xdr:sp macro="" textlink="">
      <xdr:nvSpPr>
        <xdr:cNvPr id="72" name="人口1人当たり決算額の推移該当値テキスト130"/>
        <xdr:cNvSpPr txBox="1"/>
      </xdr:nvSpPr>
      <xdr:spPr>
        <a:xfrm>
          <a:off x="5740400" y="325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53,268</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52077</xdr:rowOff>
    </xdr:from>
    <xdr:to>
      <xdr:col>4</xdr:col>
      <xdr:colOff>520700</xdr:colOff>
      <xdr:row>19</xdr:row>
      <xdr:rowOff>153677</xdr:rowOff>
    </xdr:to>
    <xdr:sp macro="" textlink="">
      <xdr:nvSpPr>
        <xdr:cNvPr id="73" name="円/楕円 72"/>
        <xdr:cNvSpPr/>
      </xdr:nvSpPr>
      <xdr:spPr bwMode="auto">
        <a:xfrm>
          <a:off x="4953000" y="3357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138454</xdr:rowOff>
    </xdr:from>
    <xdr:ext cx="736600" cy="259045"/>
    <xdr:sp macro="" textlink="">
      <xdr:nvSpPr>
        <xdr:cNvPr id="74" name="テキスト ボックス 73"/>
        <xdr:cNvSpPr txBox="1"/>
      </xdr:nvSpPr>
      <xdr:spPr>
        <a:xfrm>
          <a:off x="4622800" y="344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52,394</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55719</xdr:rowOff>
    </xdr:from>
    <xdr:to>
      <xdr:col>3</xdr:col>
      <xdr:colOff>955675</xdr:colOff>
      <xdr:row>19</xdr:row>
      <xdr:rowOff>157319</xdr:rowOff>
    </xdr:to>
    <xdr:sp macro="" textlink="">
      <xdr:nvSpPr>
        <xdr:cNvPr id="75" name="円/楕円 74"/>
        <xdr:cNvSpPr/>
      </xdr:nvSpPr>
      <xdr:spPr bwMode="auto">
        <a:xfrm>
          <a:off x="4254500" y="3360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142096</xdr:rowOff>
    </xdr:from>
    <xdr:ext cx="762000" cy="259045"/>
    <xdr:sp macro="" textlink="">
      <xdr:nvSpPr>
        <xdr:cNvPr id="76" name="テキスト ボックス 75"/>
        <xdr:cNvSpPr txBox="1"/>
      </xdr:nvSpPr>
      <xdr:spPr>
        <a:xfrm>
          <a:off x="3924300" y="344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52,171</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45579</xdr:rowOff>
    </xdr:from>
    <xdr:to>
      <xdr:col>3</xdr:col>
      <xdr:colOff>257175</xdr:colOff>
      <xdr:row>19</xdr:row>
      <xdr:rowOff>147179</xdr:rowOff>
    </xdr:to>
    <xdr:sp macro="" textlink="">
      <xdr:nvSpPr>
        <xdr:cNvPr id="77" name="円/楕円 76"/>
        <xdr:cNvSpPr/>
      </xdr:nvSpPr>
      <xdr:spPr bwMode="auto">
        <a:xfrm>
          <a:off x="3556000" y="3350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131956</xdr:rowOff>
    </xdr:from>
    <xdr:ext cx="762000" cy="259045"/>
    <xdr:sp macro="" textlink="">
      <xdr:nvSpPr>
        <xdr:cNvPr id="78" name="テキスト ボックス 77"/>
        <xdr:cNvSpPr txBox="1"/>
      </xdr:nvSpPr>
      <xdr:spPr>
        <a:xfrm>
          <a:off x="3225800" y="3437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52,792</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28287</xdr:rowOff>
    </xdr:from>
    <xdr:to>
      <xdr:col>2</xdr:col>
      <xdr:colOff>692150</xdr:colOff>
      <xdr:row>19</xdr:row>
      <xdr:rowOff>129887</xdr:rowOff>
    </xdr:to>
    <xdr:sp macro="" textlink="">
      <xdr:nvSpPr>
        <xdr:cNvPr id="79" name="円/楕円 78"/>
        <xdr:cNvSpPr/>
      </xdr:nvSpPr>
      <xdr:spPr bwMode="auto">
        <a:xfrm>
          <a:off x="2857500" y="3333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114664</xdr:rowOff>
    </xdr:from>
    <xdr:ext cx="762000" cy="259045"/>
    <xdr:sp macro="" textlink="">
      <xdr:nvSpPr>
        <xdr:cNvPr id="80" name="テキスト ボックス 79"/>
        <xdr:cNvSpPr txBox="1"/>
      </xdr:nvSpPr>
      <xdr:spPr>
        <a:xfrm>
          <a:off x="2527300" y="341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53,851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46716</xdr:rowOff>
    </xdr:from>
    <xdr:to>
      <xdr:col>4</xdr:col>
      <xdr:colOff>1117600</xdr:colOff>
      <xdr:row>37</xdr:row>
      <xdr:rowOff>76936</xdr:rowOff>
    </xdr:to>
    <xdr:cxnSp macro="">
      <xdr:nvCxnSpPr>
        <xdr:cNvPr id="112" name="直線コネクタ 111"/>
        <xdr:cNvCxnSpPr/>
      </xdr:nvCxnSpPr>
      <xdr:spPr bwMode="auto">
        <a:xfrm>
          <a:off x="5003800" y="7171416"/>
          <a:ext cx="647700" cy="30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222960</xdr:rowOff>
    </xdr:from>
    <xdr:ext cx="762000" cy="259045"/>
    <xdr:sp macro="" textlink="">
      <xdr:nvSpPr>
        <xdr:cNvPr id="113" name="人口1人当たり決算額の推移平均値テキスト445"/>
        <xdr:cNvSpPr txBox="1"/>
      </xdr:nvSpPr>
      <xdr:spPr>
        <a:xfrm>
          <a:off x="5740400" y="6833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28085</xdr:rowOff>
    </xdr:from>
    <xdr:to>
      <xdr:col>4</xdr:col>
      <xdr:colOff>469900</xdr:colOff>
      <xdr:row>37</xdr:row>
      <xdr:rowOff>46716</xdr:rowOff>
    </xdr:to>
    <xdr:cxnSp macro="">
      <xdr:nvCxnSpPr>
        <xdr:cNvPr id="115" name="直線コネクタ 114"/>
        <xdr:cNvCxnSpPr/>
      </xdr:nvCxnSpPr>
      <xdr:spPr bwMode="auto">
        <a:xfrm>
          <a:off x="4305300" y="7152785"/>
          <a:ext cx="698500" cy="18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224165</xdr:rowOff>
    </xdr:from>
    <xdr:ext cx="736600" cy="259045"/>
    <xdr:sp macro="" textlink="">
      <xdr:nvSpPr>
        <xdr:cNvPr id="117" name="テキスト ボックス 116"/>
        <xdr:cNvSpPr txBox="1"/>
      </xdr:nvSpPr>
      <xdr:spPr>
        <a:xfrm>
          <a:off x="4622800" y="68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144351</xdr:rowOff>
    </xdr:from>
    <xdr:to>
      <xdr:col>3</xdr:col>
      <xdr:colOff>904875</xdr:colOff>
      <xdr:row>37</xdr:row>
      <xdr:rowOff>28085</xdr:rowOff>
    </xdr:to>
    <xdr:cxnSp macro="">
      <xdr:nvCxnSpPr>
        <xdr:cNvPr id="118" name="直線コネクタ 117"/>
        <xdr:cNvCxnSpPr/>
      </xdr:nvCxnSpPr>
      <xdr:spPr bwMode="auto">
        <a:xfrm>
          <a:off x="3606800" y="7097601"/>
          <a:ext cx="698500" cy="55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178902</xdr:rowOff>
    </xdr:from>
    <xdr:ext cx="762000" cy="259045"/>
    <xdr:sp macro="" textlink="">
      <xdr:nvSpPr>
        <xdr:cNvPr id="120" name="テキスト ボックス 119"/>
        <xdr:cNvSpPr txBox="1"/>
      </xdr:nvSpPr>
      <xdr:spPr>
        <a:xfrm>
          <a:off x="39243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56271</xdr:rowOff>
    </xdr:from>
    <xdr:to>
      <xdr:col>3</xdr:col>
      <xdr:colOff>206375</xdr:colOff>
      <xdr:row>36</xdr:row>
      <xdr:rowOff>144351</xdr:rowOff>
    </xdr:to>
    <xdr:cxnSp macro="">
      <xdr:nvCxnSpPr>
        <xdr:cNvPr id="121" name="直線コネクタ 120"/>
        <xdr:cNvCxnSpPr/>
      </xdr:nvCxnSpPr>
      <xdr:spPr bwMode="auto">
        <a:xfrm>
          <a:off x="2908300" y="7009521"/>
          <a:ext cx="698500" cy="88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144200</xdr:rowOff>
    </xdr:from>
    <xdr:ext cx="762000" cy="259045"/>
    <xdr:sp macro="" textlink="">
      <xdr:nvSpPr>
        <xdr:cNvPr id="123" name="テキスト ボックス 122"/>
        <xdr:cNvSpPr txBox="1"/>
      </xdr:nvSpPr>
      <xdr:spPr>
        <a:xfrm>
          <a:off x="3225800" y="675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104446</xdr:rowOff>
    </xdr:from>
    <xdr:ext cx="762000" cy="259045"/>
    <xdr:sp macro="" textlink="">
      <xdr:nvSpPr>
        <xdr:cNvPr id="125" name="テキスト ボックス 124"/>
        <xdr:cNvSpPr txBox="1"/>
      </xdr:nvSpPr>
      <xdr:spPr>
        <a:xfrm>
          <a:off x="2527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26136</xdr:rowOff>
    </xdr:from>
    <xdr:to>
      <xdr:col>5</xdr:col>
      <xdr:colOff>34925</xdr:colOff>
      <xdr:row>37</xdr:row>
      <xdr:rowOff>127736</xdr:rowOff>
    </xdr:to>
    <xdr:sp macro="" textlink="">
      <xdr:nvSpPr>
        <xdr:cNvPr id="131" name="円/楕円 130"/>
        <xdr:cNvSpPr/>
      </xdr:nvSpPr>
      <xdr:spPr bwMode="auto">
        <a:xfrm>
          <a:off x="5600700" y="7150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169663</xdr:rowOff>
    </xdr:from>
    <xdr:ext cx="762000" cy="259045"/>
    <xdr:sp macro="" textlink="">
      <xdr:nvSpPr>
        <xdr:cNvPr id="132" name="人口1人当たり決算額の推移該当値テキスト445"/>
        <xdr:cNvSpPr txBox="1"/>
      </xdr:nvSpPr>
      <xdr:spPr>
        <a:xfrm>
          <a:off x="5740400" y="712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12,190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167366</xdr:rowOff>
    </xdr:from>
    <xdr:to>
      <xdr:col>4</xdr:col>
      <xdr:colOff>520700</xdr:colOff>
      <xdr:row>37</xdr:row>
      <xdr:rowOff>97516</xdr:rowOff>
    </xdr:to>
    <xdr:sp macro="" textlink="">
      <xdr:nvSpPr>
        <xdr:cNvPr id="133" name="円/楕円 132"/>
        <xdr:cNvSpPr/>
      </xdr:nvSpPr>
      <xdr:spPr bwMode="auto">
        <a:xfrm>
          <a:off x="4953000" y="7120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82293</xdr:rowOff>
    </xdr:from>
    <xdr:ext cx="736600" cy="259045"/>
    <xdr:sp macro="" textlink="">
      <xdr:nvSpPr>
        <xdr:cNvPr id="134" name="テキスト ボックス 133"/>
        <xdr:cNvSpPr txBox="1"/>
      </xdr:nvSpPr>
      <xdr:spPr>
        <a:xfrm>
          <a:off x="4622800" y="7206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13,512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148735</xdr:rowOff>
    </xdr:from>
    <xdr:to>
      <xdr:col>3</xdr:col>
      <xdr:colOff>955675</xdr:colOff>
      <xdr:row>37</xdr:row>
      <xdr:rowOff>78885</xdr:rowOff>
    </xdr:to>
    <xdr:sp macro="" textlink="">
      <xdr:nvSpPr>
        <xdr:cNvPr id="135" name="円/楕円 134"/>
        <xdr:cNvSpPr/>
      </xdr:nvSpPr>
      <xdr:spPr bwMode="auto">
        <a:xfrm>
          <a:off x="4254500" y="7101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63662</xdr:rowOff>
    </xdr:from>
    <xdr:ext cx="762000" cy="259045"/>
    <xdr:sp macro="" textlink="">
      <xdr:nvSpPr>
        <xdr:cNvPr id="136" name="テキスト ボックス 135"/>
        <xdr:cNvSpPr txBox="1"/>
      </xdr:nvSpPr>
      <xdr:spPr>
        <a:xfrm>
          <a:off x="3924300" y="718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14,327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93551</xdr:rowOff>
    </xdr:from>
    <xdr:to>
      <xdr:col>3</xdr:col>
      <xdr:colOff>257175</xdr:colOff>
      <xdr:row>37</xdr:row>
      <xdr:rowOff>23701</xdr:rowOff>
    </xdr:to>
    <xdr:sp macro="" textlink="">
      <xdr:nvSpPr>
        <xdr:cNvPr id="137" name="円/楕円 136"/>
        <xdr:cNvSpPr/>
      </xdr:nvSpPr>
      <xdr:spPr bwMode="auto">
        <a:xfrm>
          <a:off x="3556000" y="7046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8478</xdr:rowOff>
    </xdr:from>
    <xdr:ext cx="762000" cy="259045"/>
    <xdr:sp macro="" textlink="">
      <xdr:nvSpPr>
        <xdr:cNvPr id="138" name="テキスト ボックス 137"/>
        <xdr:cNvSpPr txBox="1"/>
      </xdr:nvSpPr>
      <xdr:spPr>
        <a:xfrm>
          <a:off x="3225800" y="7133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16,741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5471</xdr:rowOff>
    </xdr:from>
    <xdr:to>
      <xdr:col>2</xdr:col>
      <xdr:colOff>692150</xdr:colOff>
      <xdr:row>36</xdr:row>
      <xdr:rowOff>107071</xdr:rowOff>
    </xdr:to>
    <xdr:sp macro="" textlink="">
      <xdr:nvSpPr>
        <xdr:cNvPr id="139" name="円/楕円 138"/>
        <xdr:cNvSpPr/>
      </xdr:nvSpPr>
      <xdr:spPr bwMode="auto">
        <a:xfrm>
          <a:off x="2857500" y="6958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91848</xdr:rowOff>
    </xdr:from>
    <xdr:ext cx="762000" cy="259045"/>
    <xdr:sp macro="" textlink="">
      <xdr:nvSpPr>
        <xdr:cNvPr id="140" name="テキスト ボックス 139"/>
        <xdr:cNvSpPr txBox="1"/>
      </xdr:nvSpPr>
      <xdr:spPr>
        <a:xfrm>
          <a:off x="2527300" y="7045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20,594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沖縄県豊見城市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62,566
62,374
19.60
25,758,778
25,123,476
222,376
10,860,566
23,225,144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65.1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91180</xdr:rowOff>
    </xdr:from>
    <xdr:to>
      <xdr:col>6</xdr:col>
      <xdr:colOff>511175</xdr:colOff>
      <xdr:row>38</xdr:row>
      <xdr:rowOff>113526</xdr:rowOff>
    </xdr:to>
    <xdr:cxnSp macro="">
      <xdr:nvCxnSpPr>
        <xdr:cNvPr id="61" name="直線コネクタ 60"/>
        <xdr:cNvCxnSpPr/>
      </xdr:nvCxnSpPr>
      <xdr:spPr>
        <a:xfrm>
          <a:off x="3797300" y="6606280"/>
          <a:ext cx="838200" cy="2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87031</xdr:rowOff>
    </xdr:from>
    <xdr:ext cx="534377" cy="259045"/>
    <xdr:sp macro="" textlink="">
      <xdr:nvSpPr>
        <xdr:cNvPr id="62" name="人件費平均値テキスト"/>
        <xdr:cNvSpPr txBox="1"/>
      </xdr:nvSpPr>
      <xdr:spPr>
        <a:xfrm>
          <a:off x="4686300" y="5916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87275</xdr:rowOff>
    </xdr:from>
    <xdr:to>
      <xdr:col>5</xdr:col>
      <xdr:colOff>358775</xdr:colOff>
      <xdr:row>38</xdr:row>
      <xdr:rowOff>91180</xdr:rowOff>
    </xdr:to>
    <xdr:cxnSp macro="">
      <xdr:nvCxnSpPr>
        <xdr:cNvPr id="64" name="直線コネクタ 63"/>
        <xdr:cNvCxnSpPr/>
      </xdr:nvCxnSpPr>
      <xdr:spPr>
        <a:xfrm>
          <a:off x="2908300" y="6602375"/>
          <a:ext cx="8890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147705</xdr:rowOff>
    </xdr:from>
    <xdr:ext cx="534377" cy="259045"/>
    <xdr:sp macro="" textlink="">
      <xdr:nvSpPr>
        <xdr:cNvPr id="66" name="テキスト ボックス 65"/>
        <xdr:cNvSpPr txBox="1"/>
      </xdr:nvSpPr>
      <xdr:spPr>
        <a:xfrm>
          <a:off x="3530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69138</xdr:rowOff>
    </xdr:from>
    <xdr:to>
      <xdr:col>4</xdr:col>
      <xdr:colOff>155575</xdr:colOff>
      <xdr:row>38</xdr:row>
      <xdr:rowOff>87275</xdr:rowOff>
    </xdr:to>
    <xdr:cxnSp macro="">
      <xdr:nvCxnSpPr>
        <xdr:cNvPr id="67" name="直線コネクタ 66"/>
        <xdr:cNvCxnSpPr/>
      </xdr:nvCxnSpPr>
      <xdr:spPr>
        <a:xfrm>
          <a:off x="2019300" y="6584238"/>
          <a:ext cx="889000" cy="1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154887</xdr:rowOff>
    </xdr:from>
    <xdr:ext cx="534377" cy="259045"/>
    <xdr:sp macro="" textlink="">
      <xdr:nvSpPr>
        <xdr:cNvPr id="69" name="テキスト ボックス 68"/>
        <xdr:cNvSpPr txBox="1"/>
      </xdr:nvSpPr>
      <xdr:spPr>
        <a:xfrm>
          <a:off x="2641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69138</xdr:rowOff>
    </xdr:from>
    <xdr:to>
      <xdr:col>2</xdr:col>
      <xdr:colOff>638175</xdr:colOff>
      <xdr:row>38</xdr:row>
      <xdr:rowOff>117945</xdr:rowOff>
    </xdr:to>
    <xdr:cxnSp macro="">
      <xdr:nvCxnSpPr>
        <xdr:cNvPr id="70" name="直線コネクタ 69"/>
        <xdr:cNvCxnSpPr/>
      </xdr:nvCxnSpPr>
      <xdr:spPr>
        <a:xfrm flipV="1">
          <a:off x="1130300" y="6584238"/>
          <a:ext cx="889000" cy="4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115987</xdr:rowOff>
    </xdr:from>
    <xdr:ext cx="534377" cy="259045"/>
    <xdr:sp macro="" textlink="">
      <xdr:nvSpPr>
        <xdr:cNvPr id="72" name="テキスト ボックス 71"/>
        <xdr:cNvSpPr txBox="1"/>
      </xdr:nvSpPr>
      <xdr:spPr>
        <a:xfrm>
          <a:off x="1752111" y="594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70095</xdr:rowOff>
    </xdr:from>
    <xdr:ext cx="534377" cy="259045"/>
    <xdr:sp macro="" textlink="">
      <xdr:nvSpPr>
        <xdr:cNvPr id="74" name="テキスト ボックス 73"/>
        <xdr:cNvSpPr txBox="1"/>
      </xdr:nvSpPr>
      <xdr:spPr>
        <a:xfrm>
          <a:off x="863111" y="589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62726</xdr:rowOff>
    </xdr:from>
    <xdr:to>
      <xdr:col>6</xdr:col>
      <xdr:colOff>561975</xdr:colOff>
      <xdr:row>38</xdr:row>
      <xdr:rowOff>164326</xdr:rowOff>
    </xdr:to>
    <xdr:sp macro="" textlink="">
      <xdr:nvSpPr>
        <xdr:cNvPr id="80" name="円/楕円 79"/>
        <xdr:cNvSpPr/>
      </xdr:nvSpPr>
      <xdr:spPr>
        <a:xfrm>
          <a:off x="4584700" y="657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149103</xdr:rowOff>
    </xdr:from>
    <xdr:ext cx="534377" cy="259045"/>
    <xdr:sp macro="" textlink="">
      <xdr:nvSpPr>
        <xdr:cNvPr id="81" name="人件費該当値テキスト"/>
        <xdr:cNvSpPr txBox="1"/>
      </xdr:nvSpPr>
      <xdr:spPr>
        <a:xfrm>
          <a:off x="4686300" y="649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45,374</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40380</xdr:rowOff>
    </xdr:from>
    <xdr:to>
      <xdr:col>5</xdr:col>
      <xdr:colOff>409575</xdr:colOff>
      <xdr:row>38</xdr:row>
      <xdr:rowOff>141980</xdr:rowOff>
    </xdr:to>
    <xdr:sp macro="" textlink="">
      <xdr:nvSpPr>
        <xdr:cNvPr id="82" name="円/楕円 81"/>
        <xdr:cNvSpPr/>
      </xdr:nvSpPr>
      <xdr:spPr>
        <a:xfrm>
          <a:off x="3746500" y="6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133107</xdr:rowOff>
    </xdr:from>
    <xdr:ext cx="534377" cy="259045"/>
    <xdr:sp macro="" textlink="">
      <xdr:nvSpPr>
        <xdr:cNvPr id="83" name="テキスト ボックス 82"/>
        <xdr:cNvSpPr txBox="1"/>
      </xdr:nvSpPr>
      <xdr:spPr>
        <a:xfrm>
          <a:off x="3530111" y="664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46,547</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36475</xdr:rowOff>
    </xdr:from>
    <xdr:to>
      <xdr:col>4</xdr:col>
      <xdr:colOff>206375</xdr:colOff>
      <xdr:row>38</xdr:row>
      <xdr:rowOff>138075</xdr:rowOff>
    </xdr:to>
    <xdr:sp macro="" textlink="">
      <xdr:nvSpPr>
        <xdr:cNvPr id="84" name="円/楕円 83"/>
        <xdr:cNvSpPr/>
      </xdr:nvSpPr>
      <xdr:spPr>
        <a:xfrm>
          <a:off x="2857500" y="65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129202</xdr:rowOff>
    </xdr:from>
    <xdr:ext cx="534377" cy="259045"/>
    <xdr:sp macro="" textlink="">
      <xdr:nvSpPr>
        <xdr:cNvPr id="85" name="テキスト ボックス 84"/>
        <xdr:cNvSpPr txBox="1"/>
      </xdr:nvSpPr>
      <xdr:spPr>
        <a:xfrm>
          <a:off x="2641111" y="664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46,752</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18338</xdr:rowOff>
    </xdr:from>
    <xdr:to>
      <xdr:col>3</xdr:col>
      <xdr:colOff>3175</xdr:colOff>
      <xdr:row>38</xdr:row>
      <xdr:rowOff>119938</xdr:rowOff>
    </xdr:to>
    <xdr:sp macro="" textlink="">
      <xdr:nvSpPr>
        <xdr:cNvPr id="86" name="円/楕円 85"/>
        <xdr:cNvSpPr/>
      </xdr:nvSpPr>
      <xdr:spPr>
        <a:xfrm>
          <a:off x="1968500" y="653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111065</xdr:rowOff>
    </xdr:from>
    <xdr:ext cx="534377" cy="259045"/>
    <xdr:sp macro="" textlink="">
      <xdr:nvSpPr>
        <xdr:cNvPr id="87" name="テキスト ボックス 86"/>
        <xdr:cNvSpPr txBox="1"/>
      </xdr:nvSpPr>
      <xdr:spPr>
        <a:xfrm>
          <a:off x="1752111" y="662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47,704</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67145</xdr:rowOff>
    </xdr:from>
    <xdr:to>
      <xdr:col>1</xdr:col>
      <xdr:colOff>485775</xdr:colOff>
      <xdr:row>38</xdr:row>
      <xdr:rowOff>168745</xdr:rowOff>
    </xdr:to>
    <xdr:sp macro="" textlink="">
      <xdr:nvSpPr>
        <xdr:cNvPr id="88" name="円/楕円 87"/>
        <xdr:cNvSpPr/>
      </xdr:nvSpPr>
      <xdr:spPr>
        <a:xfrm>
          <a:off x="1079500" y="658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159872</xdr:rowOff>
    </xdr:from>
    <xdr:ext cx="534377" cy="259045"/>
    <xdr:sp macro="" textlink="">
      <xdr:nvSpPr>
        <xdr:cNvPr id="89" name="テキスト ボックス 88"/>
        <xdr:cNvSpPr txBox="1"/>
      </xdr:nvSpPr>
      <xdr:spPr>
        <a:xfrm>
          <a:off x="863111" y="667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160834</xdr:rowOff>
    </xdr:from>
    <xdr:to>
      <xdr:col>6</xdr:col>
      <xdr:colOff>511175</xdr:colOff>
      <xdr:row>58</xdr:row>
      <xdr:rowOff>162088</xdr:rowOff>
    </xdr:to>
    <xdr:cxnSp macro="">
      <xdr:nvCxnSpPr>
        <xdr:cNvPr id="118" name="直線コネクタ 117"/>
        <xdr:cNvCxnSpPr/>
      </xdr:nvCxnSpPr>
      <xdr:spPr>
        <a:xfrm>
          <a:off x="3797300" y="10104934"/>
          <a:ext cx="838200" cy="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95313</xdr:rowOff>
    </xdr:from>
    <xdr:ext cx="534377" cy="259045"/>
    <xdr:sp macro="" textlink="">
      <xdr:nvSpPr>
        <xdr:cNvPr id="119" name="物件費平均値テキスト"/>
        <xdr:cNvSpPr txBox="1"/>
      </xdr:nvSpPr>
      <xdr:spPr>
        <a:xfrm>
          <a:off x="4686300" y="986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160834</xdr:rowOff>
    </xdr:from>
    <xdr:to>
      <xdr:col>5</xdr:col>
      <xdr:colOff>358775</xdr:colOff>
      <xdr:row>58</xdr:row>
      <xdr:rowOff>168932</xdr:rowOff>
    </xdr:to>
    <xdr:cxnSp macro="">
      <xdr:nvCxnSpPr>
        <xdr:cNvPr id="121" name="直線コネクタ 120"/>
        <xdr:cNvCxnSpPr/>
      </xdr:nvCxnSpPr>
      <xdr:spPr>
        <a:xfrm flipV="1">
          <a:off x="2908300" y="10104934"/>
          <a:ext cx="889000" cy="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39434</xdr:rowOff>
    </xdr:from>
    <xdr:ext cx="534377" cy="259045"/>
    <xdr:sp macro="" textlink="">
      <xdr:nvSpPr>
        <xdr:cNvPr id="123" name="テキスト ボックス 122"/>
        <xdr:cNvSpPr txBox="1"/>
      </xdr:nvSpPr>
      <xdr:spPr>
        <a:xfrm>
          <a:off x="3530111" y="981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168764</xdr:rowOff>
    </xdr:from>
    <xdr:to>
      <xdr:col>4</xdr:col>
      <xdr:colOff>155575</xdr:colOff>
      <xdr:row>58</xdr:row>
      <xdr:rowOff>168932</xdr:rowOff>
    </xdr:to>
    <xdr:cxnSp macro="">
      <xdr:nvCxnSpPr>
        <xdr:cNvPr id="124" name="直線コネクタ 123"/>
        <xdr:cNvCxnSpPr/>
      </xdr:nvCxnSpPr>
      <xdr:spPr>
        <a:xfrm>
          <a:off x="2019300" y="10112864"/>
          <a:ext cx="889000" cy="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38838</xdr:rowOff>
    </xdr:from>
    <xdr:ext cx="534377" cy="259045"/>
    <xdr:sp macro="" textlink="">
      <xdr:nvSpPr>
        <xdr:cNvPr id="126" name="テキスト ボックス 125"/>
        <xdr:cNvSpPr txBox="1"/>
      </xdr:nvSpPr>
      <xdr:spPr>
        <a:xfrm>
          <a:off x="2641111" y="981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168764</xdr:rowOff>
    </xdr:from>
    <xdr:to>
      <xdr:col>2</xdr:col>
      <xdr:colOff>638175</xdr:colOff>
      <xdr:row>58</xdr:row>
      <xdr:rowOff>170465</xdr:rowOff>
    </xdr:to>
    <xdr:cxnSp macro="">
      <xdr:nvCxnSpPr>
        <xdr:cNvPr id="127" name="直線コネクタ 126"/>
        <xdr:cNvCxnSpPr/>
      </xdr:nvCxnSpPr>
      <xdr:spPr>
        <a:xfrm flipV="1">
          <a:off x="1130300" y="10112864"/>
          <a:ext cx="889000" cy="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43145</xdr:rowOff>
    </xdr:from>
    <xdr:ext cx="534377" cy="259045"/>
    <xdr:sp macro="" textlink="">
      <xdr:nvSpPr>
        <xdr:cNvPr id="129" name="テキスト ボックス 128"/>
        <xdr:cNvSpPr txBox="1"/>
      </xdr:nvSpPr>
      <xdr:spPr>
        <a:xfrm>
          <a:off x="1752111" y="981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43797</xdr:rowOff>
    </xdr:from>
    <xdr:ext cx="534377" cy="259045"/>
    <xdr:sp macro="" textlink="">
      <xdr:nvSpPr>
        <xdr:cNvPr id="131" name="テキスト ボックス 130"/>
        <xdr:cNvSpPr txBox="1"/>
      </xdr:nvSpPr>
      <xdr:spPr>
        <a:xfrm>
          <a:off x="863111" y="981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111288</xdr:rowOff>
    </xdr:from>
    <xdr:to>
      <xdr:col>6</xdr:col>
      <xdr:colOff>561975</xdr:colOff>
      <xdr:row>59</xdr:row>
      <xdr:rowOff>41438</xdr:rowOff>
    </xdr:to>
    <xdr:sp macro="" textlink="">
      <xdr:nvSpPr>
        <xdr:cNvPr id="137" name="円/楕円 136"/>
        <xdr:cNvSpPr/>
      </xdr:nvSpPr>
      <xdr:spPr>
        <a:xfrm>
          <a:off x="4584700" y="1005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50863</xdr:rowOff>
    </xdr:from>
    <xdr:ext cx="534377" cy="259045"/>
    <xdr:sp macro="" textlink="">
      <xdr:nvSpPr>
        <xdr:cNvPr id="138" name="物件費該当値テキスト"/>
        <xdr:cNvSpPr txBox="1"/>
      </xdr:nvSpPr>
      <xdr:spPr>
        <a:xfrm>
          <a:off x="4686300" y="99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42,372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110034</xdr:rowOff>
    </xdr:from>
    <xdr:to>
      <xdr:col>5</xdr:col>
      <xdr:colOff>409575</xdr:colOff>
      <xdr:row>59</xdr:row>
      <xdr:rowOff>40184</xdr:rowOff>
    </xdr:to>
    <xdr:sp macro="" textlink="">
      <xdr:nvSpPr>
        <xdr:cNvPr id="139" name="円/楕円 138"/>
        <xdr:cNvSpPr/>
      </xdr:nvSpPr>
      <xdr:spPr>
        <a:xfrm>
          <a:off x="3746500" y="1005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31311</xdr:rowOff>
    </xdr:from>
    <xdr:ext cx="534377" cy="259045"/>
    <xdr:sp macro="" textlink="">
      <xdr:nvSpPr>
        <xdr:cNvPr id="140" name="テキスト ボックス 139"/>
        <xdr:cNvSpPr txBox="1"/>
      </xdr:nvSpPr>
      <xdr:spPr>
        <a:xfrm>
          <a:off x="3530111" y="1014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43,359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118132</xdr:rowOff>
    </xdr:from>
    <xdr:to>
      <xdr:col>4</xdr:col>
      <xdr:colOff>206375</xdr:colOff>
      <xdr:row>59</xdr:row>
      <xdr:rowOff>48282</xdr:rowOff>
    </xdr:to>
    <xdr:sp macro="" textlink="">
      <xdr:nvSpPr>
        <xdr:cNvPr id="141" name="円/楕円 140"/>
        <xdr:cNvSpPr/>
      </xdr:nvSpPr>
      <xdr:spPr>
        <a:xfrm>
          <a:off x="2857500" y="1006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39409</xdr:rowOff>
    </xdr:from>
    <xdr:ext cx="534377" cy="259045"/>
    <xdr:sp macro="" textlink="">
      <xdr:nvSpPr>
        <xdr:cNvPr id="142" name="テキスト ボックス 141"/>
        <xdr:cNvSpPr txBox="1"/>
      </xdr:nvSpPr>
      <xdr:spPr>
        <a:xfrm>
          <a:off x="2641111" y="1015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36,983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117964</xdr:rowOff>
    </xdr:from>
    <xdr:to>
      <xdr:col>3</xdr:col>
      <xdr:colOff>3175</xdr:colOff>
      <xdr:row>59</xdr:row>
      <xdr:rowOff>48114</xdr:rowOff>
    </xdr:to>
    <xdr:sp macro="" textlink="">
      <xdr:nvSpPr>
        <xdr:cNvPr id="143" name="円/楕円 142"/>
        <xdr:cNvSpPr/>
      </xdr:nvSpPr>
      <xdr:spPr>
        <a:xfrm>
          <a:off x="1968500" y="1006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39241</xdr:rowOff>
    </xdr:from>
    <xdr:ext cx="534377" cy="259045"/>
    <xdr:sp macro="" textlink="">
      <xdr:nvSpPr>
        <xdr:cNvPr id="144" name="テキスト ボックス 143"/>
        <xdr:cNvSpPr txBox="1"/>
      </xdr:nvSpPr>
      <xdr:spPr>
        <a:xfrm>
          <a:off x="1752111" y="1015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37,115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119665</xdr:rowOff>
    </xdr:from>
    <xdr:to>
      <xdr:col>1</xdr:col>
      <xdr:colOff>485775</xdr:colOff>
      <xdr:row>59</xdr:row>
      <xdr:rowOff>49815</xdr:rowOff>
    </xdr:to>
    <xdr:sp macro="" textlink="">
      <xdr:nvSpPr>
        <xdr:cNvPr id="145" name="円/楕円 144"/>
        <xdr:cNvSpPr/>
      </xdr:nvSpPr>
      <xdr:spPr>
        <a:xfrm>
          <a:off x="1079500" y="1006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40942</xdr:rowOff>
    </xdr:from>
    <xdr:ext cx="534377" cy="259045"/>
    <xdr:sp macro="" textlink="">
      <xdr:nvSpPr>
        <xdr:cNvPr id="146" name="テキスト ボックス 145"/>
        <xdr:cNvSpPr txBox="1"/>
      </xdr:nvSpPr>
      <xdr:spPr>
        <a:xfrm>
          <a:off x="863111" y="1015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170058</xdr:rowOff>
    </xdr:from>
    <xdr:to>
      <xdr:col>6</xdr:col>
      <xdr:colOff>511175</xdr:colOff>
      <xdr:row>77</xdr:row>
      <xdr:rowOff>99833</xdr:rowOff>
    </xdr:to>
    <xdr:cxnSp macro="">
      <xdr:nvCxnSpPr>
        <xdr:cNvPr id="173" name="直線コネクタ 172"/>
        <xdr:cNvCxnSpPr/>
      </xdr:nvCxnSpPr>
      <xdr:spPr>
        <a:xfrm flipV="1">
          <a:off x="3797300" y="13200258"/>
          <a:ext cx="838200" cy="10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154103</xdr:rowOff>
    </xdr:from>
    <xdr:ext cx="469744" cy="259045"/>
    <xdr:sp macro="" textlink="">
      <xdr:nvSpPr>
        <xdr:cNvPr id="174" name="維持補修費平均値テキスト"/>
        <xdr:cNvSpPr txBox="1"/>
      </xdr:nvSpPr>
      <xdr:spPr>
        <a:xfrm>
          <a:off x="4686300" y="13184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84013</xdr:rowOff>
    </xdr:from>
    <xdr:to>
      <xdr:col>5</xdr:col>
      <xdr:colOff>358775</xdr:colOff>
      <xdr:row>77</xdr:row>
      <xdr:rowOff>99833</xdr:rowOff>
    </xdr:to>
    <xdr:cxnSp macro="">
      <xdr:nvCxnSpPr>
        <xdr:cNvPr id="176" name="直線コネクタ 175"/>
        <xdr:cNvCxnSpPr/>
      </xdr:nvCxnSpPr>
      <xdr:spPr>
        <a:xfrm>
          <a:off x="2908300" y="13285663"/>
          <a:ext cx="889000" cy="1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144685</xdr:rowOff>
    </xdr:from>
    <xdr:ext cx="469744" cy="259045"/>
    <xdr:sp macro="" textlink="">
      <xdr:nvSpPr>
        <xdr:cNvPr id="178" name="テキスト ボックス 177"/>
        <xdr:cNvSpPr txBox="1"/>
      </xdr:nvSpPr>
      <xdr:spPr>
        <a:xfrm>
          <a:off x="3562427"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84013</xdr:rowOff>
    </xdr:from>
    <xdr:to>
      <xdr:col>4</xdr:col>
      <xdr:colOff>155575</xdr:colOff>
      <xdr:row>77</xdr:row>
      <xdr:rowOff>113320</xdr:rowOff>
    </xdr:to>
    <xdr:cxnSp macro="">
      <xdr:nvCxnSpPr>
        <xdr:cNvPr id="179" name="直線コネクタ 178"/>
        <xdr:cNvCxnSpPr/>
      </xdr:nvCxnSpPr>
      <xdr:spPr>
        <a:xfrm flipV="1">
          <a:off x="2019300" y="13285663"/>
          <a:ext cx="889000" cy="2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153418</xdr:rowOff>
    </xdr:from>
    <xdr:ext cx="469744" cy="259045"/>
    <xdr:sp macro="" textlink="">
      <xdr:nvSpPr>
        <xdr:cNvPr id="181" name="テキスト ボックス 180"/>
        <xdr:cNvSpPr txBox="1"/>
      </xdr:nvSpPr>
      <xdr:spPr>
        <a:xfrm>
          <a:off x="2673427" y="1335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78253</xdr:rowOff>
    </xdr:from>
    <xdr:to>
      <xdr:col>2</xdr:col>
      <xdr:colOff>638175</xdr:colOff>
      <xdr:row>77</xdr:row>
      <xdr:rowOff>113320</xdr:rowOff>
    </xdr:to>
    <xdr:cxnSp macro="">
      <xdr:nvCxnSpPr>
        <xdr:cNvPr id="182" name="直線コネクタ 181"/>
        <xdr:cNvCxnSpPr/>
      </xdr:nvCxnSpPr>
      <xdr:spPr>
        <a:xfrm>
          <a:off x="1130300" y="13279903"/>
          <a:ext cx="889000" cy="3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3253</xdr:rowOff>
    </xdr:from>
    <xdr:ext cx="469744" cy="259045"/>
    <xdr:sp macro="" textlink="">
      <xdr:nvSpPr>
        <xdr:cNvPr id="184" name="テキスト ボックス 183"/>
        <xdr:cNvSpPr txBox="1"/>
      </xdr:nvSpPr>
      <xdr:spPr>
        <a:xfrm>
          <a:off x="1784427" y="1303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162287</xdr:rowOff>
    </xdr:from>
    <xdr:ext cx="469744" cy="259045"/>
    <xdr:sp macro="" textlink="">
      <xdr:nvSpPr>
        <xdr:cNvPr id="186" name="テキスト ボックス 185"/>
        <xdr:cNvSpPr txBox="1"/>
      </xdr:nvSpPr>
      <xdr:spPr>
        <a:xfrm>
          <a:off x="895427" y="1336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119258</xdr:rowOff>
    </xdr:from>
    <xdr:to>
      <xdr:col>6</xdr:col>
      <xdr:colOff>561975</xdr:colOff>
      <xdr:row>77</xdr:row>
      <xdr:rowOff>49408</xdr:rowOff>
    </xdr:to>
    <xdr:sp macro="" textlink="">
      <xdr:nvSpPr>
        <xdr:cNvPr id="192" name="円/楕円 191"/>
        <xdr:cNvSpPr/>
      </xdr:nvSpPr>
      <xdr:spPr>
        <a:xfrm>
          <a:off x="4584700" y="1314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142135</xdr:rowOff>
    </xdr:from>
    <xdr:ext cx="469744" cy="259045"/>
    <xdr:sp macro="" textlink="">
      <xdr:nvSpPr>
        <xdr:cNvPr id="193" name="維持補修費該当値テキスト"/>
        <xdr:cNvSpPr txBox="1"/>
      </xdr:nvSpPr>
      <xdr:spPr>
        <a:xfrm>
          <a:off x="4686300" y="1300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6,836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49033</xdr:rowOff>
    </xdr:from>
    <xdr:to>
      <xdr:col>5</xdr:col>
      <xdr:colOff>409575</xdr:colOff>
      <xdr:row>77</xdr:row>
      <xdr:rowOff>150633</xdr:rowOff>
    </xdr:to>
    <xdr:sp macro="" textlink="">
      <xdr:nvSpPr>
        <xdr:cNvPr id="194" name="円/楕円 193"/>
        <xdr:cNvSpPr/>
      </xdr:nvSpPr>
      <xdr:spPr>
        <a:xfrm>
          <a:off x="3746500" y="1325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167160</xdr:rowOff>
    </xdr:from>
    <xdr:ext cx="469744" cy="259045"/>
    <xdr:sp macro="" textlink="">
      <xdr:nvSpPr>
        <xdr:cNvPr id="195" name="テキスト ボックス 194"/>
        <xdr:cNvSpPr txBox="1"/>
      </xdr:nvSpPr>
      <xdr:spPr>
        <a:xfrm>
          <a:off x="3562427" y="1302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33213</xdr:rowOff>
    </xdr:from>
    <xdr:to>
      <xdr:col>4</xdr:col>
      <xdr:colOff>206375</xdr:colOff>
      <xdr:row>77</xdr:row>
      <xdr:rowOff>134813</xdr:rowOff>
    </xdr:to>
    <xdr:sp macro="" textlink="">
      <xdr:nvSpPr>
        <xdr:cNvPr id="196" name="円/楕円 195"/>
        <xdr:cNvSpPr/>
      </xdr:nvSpPr>
      <xdr:spPr>
        <a:xfrm>
          <a:off x="2857500" y="1323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151340</xdr:rowOff>
    </xdr:from>
    <xdr:ext cx="469744" cy="259045"/>
    <xdr:sp macro="" textlink="">
      <xdr:nvSpPr>
        <xdr:cNvPr id="197" name="テキスト ボックス 196"/>
        <xdr:cNvSpPr txBox="1"/>
      </xdr:nvSpPr>
      <xdr:spPr>
        <a:xfrm>
          <a:off x="2673427" y="1301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62520</xdr:rowOff>
    </xdr:from>
    <xdr:to>
      <xdr:col>3</xdr:col>
      <xdr:colOff>3175</xdr:colOff>
      <xdr:row>77</xdr:row>
      <xdr:rowOff>164120</xdr:rowOff>
    </xdr:to>
    <xdr:sp macro="" textlink="">
      <xdr:nvSpPr>
        <xdr:cNvPr id="198" name="円/楕円 197"/>
        <xdr:cNvSpPr/>
      </xdr:nvSpPr>
      <xdr:spPr>
        <a:xfrm>
          <a:off x="1968500" y="1326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155247</xdr:rowOff>
    </xdr:from>
    <xdr:ext cx="469744" cy="259045"/>
    <xdr:sp macro="" textlink="">
      <xdr:nvSpPr>
        <xdr:cNvPr id="199" name="テキスト ボックス 198"/>
        <xdr:cNvSpPr txBox="1"/>
      </xdr:nvSpPr>
      <xdr:spPr>
        <a:xfrm>
          <a:off x="1784427" y="1335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27453</xdr:rowOff>
    </xdr:from>
    <xdr:to>
      <xdr:col>1</xdr:col>
      <xdr:colOff>485775</xdr:colOff>
      <xdr:row>77</xdr:row>
      <xdr:rowOff>129053</xdr:rowOff>
    </xdr:to>
    <xdr:sp macro="" textlink="">
      <xdr:nvSpPr>
        <xdr:cNvPr id="200" name="円/楕円 199"/>
        <xdr:cNvSpPr/>
      </xdr:nvSpPr>
      <xdr:spPr>
        <a:xfrm>
          <a:off x="1079500" y="1322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145580</xdr:rowOff>
    </xdr:from>
    <xdr:ext cx="469744" cy="259045"/>
    <xdr:sp macro="" textlink="">
      <xdr:nvSpPr>
        <xdr:cNvPr id="201" name="テキスト ボックス 200"/>
        <xdr:cNvSpPr txBox="1"/>
      </xdr:nvSpPr>
      <xdr:spPr>
        <a:xfrm>
          <a:off x="895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116824</xdr:rowOff>
    </xdr:from>
    <xdr:to>
      <xdr:col>6</xdr:col>
      <xdr:colOff>511175</xdr:colOff>
      <xdr:row>95</xdr:row>
      <xdr:rowOff>18966</xdr:rowOff>
    </xdr:to>
    <xdr:cxnSp macro="">
      <xdr:nvCxnSpPr>
        <xdr:cNvPr id="233" name="直線コネクタ 232"/>
        <xdr:cNvCxnSpPr/>
      </xdr:nvCxnSpPr>
      <xdr:spPr>
        <a:xfrm flipV="1">
          <a:off x="3797300" y="16233124"/>
          <a:ext cx="838200" cy="7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89403</xdr:rowOff>
    </xdr:from>
    <xdr:ext cx="534377" cy="259045"/>
    <xdr:sp macro="" textlink="">
      <xdr:nvSpPr>
        <xdr:cNvPr id="234" name="扶助費平均値テキスト"/>
        <xdr:cNvSpPr txBox="1"/>
      </xdr:nvSpPr>
      <xdr:spPr>
        <a:xfrm>
          <a:off x="4686300" y="16548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18966</xdr:rowOff>
    </xdr:from>
    <xdr:to>
      <xdr:col>5</xdr:col>
      <xdr:colOff>358775</xdr:colOff>
      <xdr:row>95</xdr:row>
      <xdr:rowOff>145872</xdr:rowOff>
    </xdr:to>
    <xdr:cxnSp macro="">
      <xdr:nvCxnSpPr>
        <xdr:cNvPr id="236" name="直線コネクタ 235"/>
        <xdr:cNvCxnSpPr/>
      </xdr:nvCxnSpPr>
      <xdr:spPr>
        <a:xfrm flipV="1">
          <a:off x="2908300" y="16306716"/>
          <a:ext cx="889000" cy="12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7" name="フローチャート : 判断 236"/>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130714</xdr:rowOff>
    </xdr:from>
    <xdr:ext cx="534377" cy="259045"/>
    <xdr:sp macro="" textlink="">
      <xdr:nvSpPr>
        <xdr:cNvPr id="238" name="テキスト ボックス 237"/>
        <xdr:cNvSpPr txBox="1"/>
      </xdr:nvSpPr>
      <xdr:spPr>
        <a:xfrm>
          <a:off x="3530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145872</xdr:rowOff>
    </xdr:from>
    <xdr:to>
      <xdr:col>4</xdr:col>
      <xdr:colOff>155575</xdr:colOff>
      <xdr:row>96</xdr:row>
      <xdr:rowOff>26330</xdr:rowOff>
    </xdr:to>
    <xdr:cxnSp macro="">
      <xdr:nvCxnSpPr>
        <xdr:cNvPr id="239" name="直線コネクタ 238"/>
        <xdr:cNvCxnSpPr/>
      </xdr:nvCxnSpPr>
      <xdr:spPr>
        <a:xfrm flipV="1">
          <a:off x="2019300" y="16433622"/>
          <a:ext cx="889000" cy="5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0" name="フローチャート : 判断 239"/>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59293</xdr:rowOff>
    </xdr:from>
    <xdr:ext cx="534377" cy="259045"/>
    <xdr:sp macro="" textlink="">
      <xdr:nvSpPr>
        <xdr:cNvPr id="241" name="テキスト ボックス 240"/>
        <xdr:cNvSpPr txBox="1"/>
      </xdr:nvSpPr>
      <xdr:spPr>
        <a:xfrm>
          <a:off x="2641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26330</xdr:rowOff>
    </xdr:from>
    <xdr:to>
      <xdr:col>2</xdr:col>
      <xdr:colOff>638175</xdr:colOff>
      <xdr:row>96</xdr:row>
      <xdr:rowOff>50873</xdr:rowOff>
    </xdr:to>
    <xdr:cxnSp macro="">
      <xdr:nvCxnSpPr>
        <xdr:cNvPr id="242" name="直線コネクタ 241"/>
        <xdr:cNvCxnSpPr/>
      </xdr:nvCxnSpPr>
      <xdr:spPr>
        <a:xfrm flipV="1">
          <a:off x="1130300" y="16485530"/>
          <a:ext cx="889000" cy="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3" name="フローチャート : 判断 242"/>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83656</xdr:rowOff>
    </xdr:from>
    <xdr:ext cx="534377" cy="259045"/>
    <xdr:sp macro="" textlink="">
      <xdr:nvSpPr>
        <xdr:cNvPr id="244" name="テキスト ボックス 243"/>
        <xdr:cNvSpPr txBox="1"/>
      </xdr:nvSpPr>
      <xdr:spPr>
        <a:xfrm>
          <a:off x="1752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5" name="フローチャート : 判断 244"/>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72666</xdr:rowOff>
    </xdr:from>
    <xdr:ext cx="534377" cy="259045"/>
    <xdr:sp macro="" textlink="">
      <xdr:nvSpPr>
        <xdr:cNvPr id="246" name="テキスト ボックス 245"/>
        <xdr:cNvSpPr txBox="1"/>
      </xdr:nvSpPr>
      <xdr:spPr>
        <a:xfrm>
          <a:off x="863111" y="1687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66024</xdr:rowOff>
    </xdr:from>
    <xdr:to>
      <xdr:col>6</xdr:col>
      <xdr:colOff>561975</xdr:colOff>
      <xdr:row>94</xdr:row>
      <xdr:rowOff>167624</xdr:rowOff>
    </xdr:to>
    <xdr:sp macro="" textlink="">
      <xdr:nvSpPr>
        <xdr:cNvPr id="252" name="円/楕円 251"/>
        <xdr:cNvSpPr/>
      </xdr:nvSpPr>
      <xdr:spPr>
        <a:xfrm>
          <a:off x="4584700" y="1618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88901</xdr:rowOff>
    </xdr:from>
    <xdr:ext cx="599010" cy="259045"/>
    <xdr:sp macro="" textlink="">
      <xdr:nvSpPr>
        <xdr:cNvPr id="253" name="扶助費該当値テキスト"/>
        <xdr:cNvSpPr txBox="1"/>
      </xdr:nvSpPr>
      <xdr:spPr>
        <a:xfrm>
          <a:off x="4686300" y="1603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111,401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139616</xdr:rowOff>
    </xdr:from>
    <xdr:to>
      <xdr:col>5</xdr:col>
      <xdr:colOff>409575</xdr:colOff>
      <xdr:row>95</xdr:row>
      <xdr:rowOff>69766</xdr:rowOff>
    </xdr:to>
    <xdr:sp macro="" textlink="">
      <xdr:nvSpPr>
        <xdr:cNvPr id="254" name="円/楕円 253"/>
        <xdr:cNvSpPr/>
      </xdr:nvSpPr>
      <xdr:spPr>
        <a:xfrm>
          <a:off x="3746500" y="1625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86293</xdr:rowOff>
    </xdr:from>
    <xdr:ext cx="599010" cy="259045"/>
    <xdr:sp macro="" textlink="">
      <xdr:nvSpPr>
        <xdr:cNvPr id="255" name="テキスト ボックス 254"/>
        <xdr:cNvSpPr txBox="1"/>
      </xdr:nvSpPr>
      <xdr:spPr>
        <a:xfrm>
          <a:off x="3497794" y="1603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106,894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95072</xdr:rowOff>
    </xdr:from>
    <xdr:to>
      <xdr:col>4</xdr:col>
      <xdr:colOff>206375</xdr:colOff>
      <xdr:row>96</xdr:row>
      <xdr:rowOff>25222</xdr:rowOff>
    </xdr:to>
    <xdr:sp macro="" textlink="">
      <xdr:nvSpPr>
        <xdr:cNvPr id="256" name="円/楕円 255"/>
        <xdr:cNvSpPr/>
      </xdr:nvSpPr>
      <xdr:spPr>
        <a:xfrm>
          <a:off x="2857500" y="1638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41749</xdr:rowOff>
    </xdr:from>
    <xdr:ext cx="534377" cy="259045"/>
    <xdr:sp macro="" textlink="">
      <xdr:nvSpPr>
        <xdr:cNvPr id="257" name="テキスト ボックス 256"/>
        <xdr:cNvSpPr txBox="1"/>
      </xdr:nvSpPr>
      <xdr:spPr>
        <a:xfrm>
          <a:off x="2641111" y="161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99,122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146980</xdr:rowOff>
    </xdr:from>
    <xdr:to>
      <xdr:col>3</xdr:col>
      <xdr:colOff>3175</xdr:colOff>
      <xdr:row>96</xdr:row>
      <xdr:rowOff>77130</xdr:rowOff>
    </xdr:to>
    <xdr:sp macro="" textlink="">
      <xdr:nvSpPr>
        <xdr:cNvPr id="258" name="円/楕円 257"/>
        <xdr:cNvSpPr/>
      </xdr:nvSpPr>
      <xdr:spPr>
        <a:xfrm>
          <a:off x="1968500" y="1643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93657</xdr:rowOff>
    </xdr:from>
    <xdr:ext cx="534377" cy="259045"/>
    <xdr:sp macro="" textlink="">
      <xdr:nvSpPr>
        <xdr:cNvPr id="259" name="テキスト ボックス 258"/>
        <xdr:cNvSpPr txBox="1"/>
      </xdr:nvSpPr>
      <xdr:spPr>
        <a:xfrm>
          <a:off x="1752111" y="1620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95,943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73</xdr:rowOff>
    </xdr:from>
    <xdr:to>
      <xdr:col>1</xdr:col>
      <xdr:colOff>485775</xdr:colOff>
      <xdr:row>96</xdr:row>
      <xdr:rowOff>101673</xdr:rowOff>
    </xdr:to>
    <xdr:sp macro="" textlink="">
      <xdr:nvSpPr>
        <xdr:cNvPr id="260" name="円/楕円 259"/>
        <xdr:cNvSpPr/>
      </xdr:nvSpPr>
      <xdr:spPr>
        <a:xfrm>
          <a:off x="1079500" y="1645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118200</xdr:rowOff>
    </xdr:from>
    <xdr:ext cx="534377" cy="259045"/>
    <xdr:sp macro="" textlink="">
      <xdr:nvSpPr>
        <xdr:cNvPr id="261" name="テキスト ボックス 260"/>
        <xdr:cNvSpPr txBox="1"/>
      </xdr:nvSpPr>
      <xdr:spPr>
        <a:xfrm>
          <a:off x="863111" y="162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111678</xdr:rowOff>
    </xdr:from>
    <xdr:to>
      <xdr:col>15</xdr:col>
      <xdr:colOff>180975</xdr:colOff>
      <xdr:row>39</xdr:row>
      <xdr:rowOff>40964</xdr:rowOff>
    </xdr:to>
    <xdr:cxnSp macro="">
      <xdr:nvCxnSpPr>
        <xdr:cNvPr id="291" name="直線コネクタ 290"/>
        <xdr:cNvCxnSpPr/>
      </xdr:nvCxnSpPr>
      <xdr:spPr>
        <a:xfrm flipV="1">
          <a:off x="9639300" y="6626778"/>
          <a:ext cx="838200" cy="10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134218</xdr:rowOff>
    </xdr:from>
    <xdr:ext cx="534377" cy="259045"/>
    <xdr:sp macro="" textlink="">
      <xdr:nvSpPr>
        <xdr:cNvPr id="292"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40964</xdr:rowOff>
    </xdr:from>
    <xdr:to>
      <xdr:col>14</xdr:col>
      <xdr:colOff>28575</xdr:colOff>
      <xdr:row>39</xdr:row>
      <xdr:rowOff>81655</xdr:rowOff>
    </xdr:to>
    <xdr:cxnSp macro="">
      <xdr:nvCxnSpPr>
        <xdr:cNvPr id="294" name="直線コネクタ 293"/>
        <xdr:cNvCxnSpPr/>
      </xdr:nvCxnSpPr>
      <xdr:spPr>
        <a:xfrm flipV="1">
          <a:off x="8750300" y="6727514"/>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5" name="フローチャート : 判断 294"/>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83907</xdr:rowOff>
    </xdr:from>
    <xdr:ext cx="534377" cy="259045"/>
    <xdr:sp macro="" textlink="">
      <xdr:nvSpPr>
        <xdr:cNvPr id="296" name="テキスト ボックス 295"/>
        <xdr:cNvSpPr txBox="1"/>
      </xdr:nvSpPr>
      <xdr:spPr>
        <a:xfrm>
          <a:off x="9372111" y="608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11608</xdr:rowOff>
    </xdr:from>
    <xdr:to>
      <xdr:col>12</xdr:col>
      <xdr:colOff>511175</xdr:colOff>
      <xdr:row>39</xdr:row>
      <xdr:rowOff>81655</xdr:rowOff>
    </xdr:to>
    <xdr:cxnSp macro="">
      <xdr:nvCxnSpPr>
        <xdr:cNvPr id="297" name="直線コネクタ 296"/>
        <xdr:cNvCxnSpPr/>
      </xdr:nvCxnSpPr>
      <xdr:spPr>
        <a:xfrm>
          <a:off x="7861300" y="6698158"/>
          <a:ext cx="889000" cy="7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8" name="フローチャート : 判断 297"/>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21023</xdr:rowOff>
    </xdr:from>
    <xdr:ext cx="534377" cy="259045"/>
    <xdr:sp macro="" textlink="">
      <xdr:nvSpPr>
        <xdr:cNvPr id="299" name="テキスト ボックス 298"/>
        <xdr:cNvSpPr txBox="1"/>
      </xdr:nvSpPr>
      <xdr:spPr>
        <a:xfrm>
          <a:off x="8483111" y="602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136309</xdr:rowOff>
    </xdr:from>
    <xdr:to>
      <xdr:col>11</xdr:col>
      <xdr:colOff>307975</xdr:colOff>
      <xdr:row>39</xdr:row>
      <xdr:rowOff>11608</xdr:rowOff>
    </xdr:to>
    <xdr:cxnSp macro="">
      <xdr:nvCxnSpPr>
        <xdr:cNvPr id="300" name="直線コネクタ 299"/>
        <xdr:cNvCxnSpPr/>
      </xdr:nvCxnSpPr>
      <xdr:spPr>
        <a:xfrm>
          <a:off x="6972300" y="6651409"/>
          <a:ext cx="8890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1" name="フローチャート : 判断 300"/>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79449</xdr:rowOff>
    </xdr:from>
    <xdr:ext cx="534377" cy="259045"/>
    <xdr:sp macro="" textlink="">
      <xdr:nvSpPr>
        <xdr:cNvPr id="302" name="テキスト ボックス 301"/>
        <xdr:cNvSpPr txBox="1"/>
      </xdr:nvSpPr>
      <xdr:spPr>
        <a:xfrm>
          <a:off x="7594111" y="608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3" name="フローチャート : 判断 302"/>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114292</xdr:rowOff>
    </xdr:from>
    <xdr:ext cx="534377" cy="259045"/>
    <xdr:sp macro="" textlink="">
      <xdr:nvSpPr>
        <xdr:cNvPr id="304" name="テキスト ボックス 303"/>
        <xdr:cNvSpPr txBox="1"/>
      </xdr:nvSpPr>
      <xdr:spPr>
        <a:xfrm>
          <a:off x="6705111" y="611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60878</xdr:rowOff>
    </xdr:from>
    <xdr:to>
      <xdr:col>15</xdr:col>
      <xdr:colOff>231775</xdr:colOff>
      <xdr:row>38</xdr:row>
      <xdr:rowOff>162478</xdr:rowOff>
    </xdr:to>
    <xdr:sp macro="" textlink="">
      <xdr:nvSpPr>
        <xdr:cNvPr id="310" name="円/楕円 309"/>
        <xdr:cNvSpPr/>
      </xdr:nvSpPr>
      <xdr:spPr>
        <a:xfrm>
          <a:off x="10426700" y="657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39305</xdr:rowOff>
    </xdr:from>
    <xdr:ext cx="534377" cy="259045"/>
    <xdr:sp macro="" textlink="">
      <xdr:nvSpPr>
        <xdr:cNvPr id="311" name="補助費等該当値テキスト"/>
        <xdr:cNvSpPr txBox="1"/>
      </xdr:nvSpPr>
      <xdr:spPr>
        <a:xfrm>
          <a:off x="10528300" y="655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25,471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161614</xdr:rowOff>
    </xdr:from>
    <xdr:to>
      <xdr:col>14</xdr:col>
      <xdr:colOff>79375</xdr:colOff>
      <xdr:row>39</xdr:row>
      <xdr:rowOff>91764</xdr:rowOff>
    </xdr:to>
    <xdr:sp macro="" textlink="">
      <xdr:nvSpPr>
        <xdr:cNvPr id="312" name="円/楕円 311"/>
        <xdr:cNvSpPr/>
      </xdr:nvSpPr>
      <xdr:spPr>
        <a:xfrm>
          <a:off x="9588500" y="667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82891</xdr:rowOff>
    </xdr:from>
    <xdr:ext cx="534377" cy="259045"/>
    <xdr:sp macro="" textlink="">
      <xdr:nvSpPr>
        <xdr:cNvPr id="313" name="テキスト ボックス 312"/>
        <xdr:cNvSpPr txBox="1"/>
      </xdr:nvSpPr>
      <xdr:spPr>
        <a:xfrm>
          <a:off x="9372111" y="676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20,183</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30855</xdr:rowOff>
    </xdr:from>
    <xdr:to>
      <xdr:col>12</xdr:col>
      <xdr:colOff>561975</xdr:colOff>
      <xdr:row>39</xdr:row>
      <xdr:rowOff>132455</xdr:rowOff>
    </xdr:to>
    <xdr:sp macro="" textlink="">
      <xdr:nvSpPr>
        <xdr:cNvPr id="314" name="円/楕円 313"/>
        <xdr:cNvSpPr/>
      </xdr:nvSpPr>
      <xdr:spPr>
        <a:xfrm>
          <a:off x="8699500" y="67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123582</xdr:rowOff>
    </xdr:from>
    <xdr:ext cx="534377" cy="259045"/>
    <xdr:sp macro="" textlink="">
      <xdr:nvSpPr>
        <xdr:cNvPr id="315" name="テキスト ボックス 314"/>
        <xdr:cNvSpPr txBox="1"/>
      </xdr:nvSpPr>
      <xdr:spPr>
        <a:xfrm>
          <a:off x="8483111" y="681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132258</xdr:rowOff>
    </xdr:from>
    <xdr:to>
      <xdr:col>11</xdr:col>
      <xdr:colOff>358775</xdr:colOff>
      <xdr:row>39</xdr:row>
      <xdr:rowOff>62408</xdr:rowOff>
    </xdr:to>
    <xdr:sp macro="" textlink="">
      <xdr:nvSpPr>
        <xdr:cNvPr id="316" name="円/楕円 315"/>
        <xdr:cNvSpPr/>
      </xdr:nvSpPr>
      <xdr:spPr>
        <a:xfrm>
          <a:off x="7810500" y="66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53535</xdr:rowOff>
    </xdr:from>
    <xdr:ext cx="534377" cy="259045"/>
    <xdr:sp macro="" textlink="">
      <xdr:nvSpPr>
        <xdr:cNvPr id="317" name="テキスト ボックス 316"/>
        <xdr:cNvSpPr txBox="1"/>
      </xdr:nvSpPr>
      <xdr:spPr>
        <a:xfrm>
          <a:off x="7594111" y="674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21,724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85509</xdr:rowOff>
    </xdr:from>
    <xdr:to>
      <xdr:col>10</xdr:col>
      <xdr:colOff>155575</xdr:colOff>
      <xdr:row>39</xdr:row>
      <xdr:rowOff>15659</xdr:rowOff>
    </xdr:to>
    <xdr:sp macro="" textlink="">
      <xdr:nvSpPr>
        <xdr:cNvPr id="318" name="円/楕円 317"/>
        <xdr:cNvSpPr/>
      </xdr:nvSpPr>
      <xdr:spPr>
        <a:xfrm>
          <a:off x="6921500" y="660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6786</xdr:rowOff>
    </xdr:from>
    <xdr:ext cx="534377" cy="259045"/>
    <xdr:sp macro="" textlink="">
      <xdr:nvSpPr>
        <xdr:cNvPr id="319" name="テキスト ボックス 318"/>
        <xdr:cNvSpPr txBox="1"/>
      </xdr:nvSpPr>
      <xdr:spPr>
        <a:xfrm>
          <a:off x="6705111" y="669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65977</xdr:rowOff>
    </xdr:from>
    <xdr:to>
      <xdr:col>15</xdr:col>
      <xdr:colOff>180975</xdr:colOff>
      <xdr:row>58</xdr:row>
      <xdr:rowOff>78739</xdr:rowOff>
    </xdr:to>
    <xdr:cxnSp macro="">
      <xdr:nvCxnSpPr>
        <xdr:cNvPr id="348" name="直線コネクタ 347"/>
        <xdr:cNvCxnSpPr/>
      </xdr:nvCxnSpPr>
      <xdr:spPr>
        <a:xfrm>
          <a:off x="9639300" y="10010077"/>
          <a:ext cx="838200" cy="1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26374</xdr:rowOff>
    </xdr:from>
    <xdr:ext cx="534377" cy="259045"/>
    <xdr:sp macro="" textlink="">
      <xdr:nvSpPr>
        <xdr:cNvPr id="349" name="普通建設事業費平均値テキスト"/>
        <xdr:cNvSpPr txBox="1"/>
      </xdr:nvSpPr>
      <xdr:spPr>
        <a:xfrm>
          <a:off x="10528300" y="9970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47019</xdr:rowOff>
    </xdr:from>
    <xdr:to>
      <xdr:col>14</xdr:col>
      <xdr:colOff>28575</xdr:colOff>
      <xdr:row>58</xdr:row>
      <xdr:rowOff>65977</xdr:rowOff>
    </xdr:to>
    <xdr:cxnSp macro="">
      <xdr:nvCxnSpPr>
        <xdr:cNvPr id="351" name="直線コネクタ 350"/>
        <xdr:cNvCxnSpPr/>
      </xdr:nvCxnSpPr>
      <xdr:spPr>
        <a:xfrm>
          <a:off x="8750300" y="9991119"/>
          <a:ext cx="889000" cy="1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2" name="フローチャート : 判断 351"/>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2233</xdr:rowOff>
    </xdr:from>
    <xdr:ext cx="534377" cy="259045"/>
    <xdr:sp macro="" textlink="">
      <xdr:nvSpPr>
        <xdr:cNvPr id="353" name="テキスト ボックス 352"/>
        <xdr:cNvSpPr txBox="1"/>
      </xdr:nvSpPr>
      <xdr:spPr>
        <a:xfrm>
          <a:off x="9372111" y="1011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47019</xdr:rowOff>
    </xdr:from>
    <xdr:to>
      <xdr:col>12</xdr:col>
      <xdr:colOff>511175</xdr:colOff>
      <xdr:row>58</xdr:row>
      <xdr:rowOff>156645</xdr:rowOff>
    </xdr:to>
    <xdr:cxnSp macro="">
      <xdr:nvCxnSpPr>
        <xdr:cNvPr id="354" name="直線コネクタ 353"/>
        <xdr:cNvCxnSpPr/>
      </xdr:nvCxnSpPr>
      <xdr:spPr>
        <a:xfrm flipV="1">
          <a:off x="7861300" y="9991119"/>
          <a:ext cx="889000" cy="10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5" name="フローチャート : 判断 354"/>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5153</xdr:rowOff>
    </xdr:from>
    <xdr:ext cx="534377" cy="259045"/>
    <xdr:sp macro="" textlink="">
      <xdr:nvSpPr>
        <xdr:cNvPr id="356" name="テキスト ボックス 355"/>
        <xdr:cNvSpPr txBox="1"/>
      </xdr:nvSpPr>
      <xdr:spPr>
        <a:xfrm>
          <a:off x="8483111" y="101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131890</xdr:rowOff>
    </xdr:from>
    <xdr:to>
      <xdr:col>11</xdr:col>
      <xdr:colOff>307975</xdr:colOff>
      <xdr:row>58</xdr:row>
      <xdr:rowOff>156645</xdr:rowOff>
    </xdr:to>
    <xdr:cxnSp macro="">
      <xdr:nvCxnSpPr>
        <xdr:cNvPr id="357" name="直線コネクタ 356"/>
        <xdr:cNvCxnSpPr/>
      </xdr:nvCxnSpPr>
      <xdr:spPr>
        <a:xfrm>
          <a:off x="6972300" y="10075990"/>
          <a:ext cx="889000" cy="2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8" name="フローチャート : 判断 357"/>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47159</xdr:rowOff>
    </xdr:from>
    <xdr:ext cx="534377" cy="259045"/>
    <xdr:sp macro="" textlink="">
      <xdr:nvSpPr>
        <xdr:cNvPr id="359" name="テキスト ボックス 358"/>
        <xdr:cNvSpPr txBox="1"/>
      </xdr:nvSpPr>
      <xdr:spPr>
        <a:xfrm>
          <a:off x="7594111" y="981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0" name="フローチャート : 判断 359"/>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25964</xdr:rowOff>
    </xdr:from>
    <xdr:ext cx="534377" cy="259045"/>
    <xdr:sp macro="" textlink="">
      <xdr:nvSpPr>
        <xdr:cNvPr id="361" name="テキスト ボックス 360"/>
        <xdr:cNvSpPr txBox="1"/>
      </xdr:nvSpPr>
      <xdr:spPr>
        <a:xfrm>
          <a:off x="6705111" y="1014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27939</xdr:rowOff>
    </xdr:from>
    <xdr:to>
      <xdr:col>15</xdr:col>
      <xdr:colOff>231775</xdr:colOff>
      <xdr:row>58</xdr:row>
      <xdr:rowOff>129539</xdr:rowOff>
    </xdr:to>
    <xdr:sp macro="" textlink="">
      <xdr:nvSpPr>
        <xdr:cNvPr id="367" name="円/楕円 366"/>
        <xdr:cNvSpPr/>
      </xdr:nvSpPr>
      <xdr:spPr>
        <a:xfrm>
          <a:off x="10426700" y="997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158766</xdr:rowOff>
    </xdr:from>
    <xdr:ext cx="599010" cy="259045"/>
    <xdr:sp macro="" textlink="">
      <xdr:nvSpPr>
        <xdr:cNvPr id="368" name="普通建設事業費該当値テキスト"/>
        <xdr:cNvSpPr txBox="1"/>
      </xdr:nvSpPr>
      <xdr:spPr>
        <a:xfrm>
          <a:off x="10528300" y="9759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108,001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15177</xdr:rowOff>
    </xdr:from>
    <xdr:to>
      <xdr:col>14</xdr:col>
      <xdr:colOff>79375</xdr:colOff>
      <xdr:row>58</xdr:row>
      <xdr:rowOff>116777</xdr:rowOff>
    </xdr:to>
    <xdr:sp macro="" textlink="">
      <xdr:nvSpPr>
        <xdr:cNvPr id="369" name="円/楕円 368"/>
        <xdr:cNvSpPr/>
      </xdr:nvSpPr>
      <xdr:spPr>
        <a:xfrm>
          <a:off x="9588500" y="995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133304</xdr:rowOff>
    </xdr:from>
    <xdr:ext cx="599010" cy="259045"/>
    <xdr:sp macro="" textlink="">
      <xdr:nvSpPr>
        <xdr:cNvPr id="370" name="テキスト ボックス 369"/>
        <xdr:cNvSpPr txBox="1"/>
      </xdr:nvSpPr>
      <xdr:spPr>
        <a:xfrm>
          <a:off x="9339794" y="973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118,050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167669</xdr:rowOff>
    </xdr:from>
    <xdr:to>
      <xdr:col>12</xdr:col>
      <xdr:colOff>561975</xdr:colOff>
      <xdr:row>58</xdr:row>
      <xdr:rowOff>97819</xdr:rowOff>
    </xdr:to>
    <xdr:sp macro="" textlink="">
      <xdr:nvSpPr>
        <xdr:cNvPr id="371" name="円/楕円 370"/>
        <xdr:cNvSpPr/>
      </xdr:nvSpPr>
      <xdr:spPr>
        <a:xfrm>
          <a:off x="8699500" y="994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114346</xdr:rowOff>
    </xdr:from>
    <xdr:ext cx="599010" cy="259045"/>
    <xdr:sp macro="" textlink="">
      <xdr:nvSpPr>
        <xdr:cNvPr id="372" name="テキスト ボックス 371"/>
        <xdr:cNvSpPr txBox="1"/>
      </xdr:nvSpPr>
      <xdr:spPr>
        <a:xfrm>
          <a:off x="8450794" y="97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132,977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105845</xdr:rowOff>
    </xdr:from>
    <xdr:to>
      <xdr:col>11</xdr:col>
      <xdr:colOff>358775</xdr:colOff>
      <xdr:row>59</xdr:row>
      <xdr:rowOff>35995</xdr:rowOff>
    </xdr:to>
    <xdr:sp macro="" textlink="">
      <xdr:nvSpPr>
        <xdr:cNvPr id="373" name="円/楕円 372"/>
        <xdr:cNvSpPr/>
      </xdr:nvSpPr>
      <xdr:spPr>
        <a:xfrm>
          <a:off x="7810500" y="1004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27122</xdr:rowOff>
    </xdr:from>
    <xdr:ext cx="534377" cy="259045"/>
    <xdr:sp macro="" textlink="">
      <xdr:nvSpPr>
        <xdr:cNvPr id="374" name="テキスト ボックス 373"/>
        <xdr:cNvSpPr txBox="1"/>
      </xdr:nvSpPr>
      <xdr:spPr>
        <a:xfrm>
          <a:off x="7594111" y="1014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46,658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81090</xdr:rowOff>
    </xdr:from>
    <xdr:to>
      <xdr:col>10</xdr:col>
      <xdr:colOff>155575</xdr:colOff>
      <xdr:row>59</xdr:row>
      <xdr:rowOff>11240</xdr:rowOff>
    </xdr:to>
    <xdr:sp macro="" textlink="">
      <xdr:nvSpPr>
        <xdr:cNvPr id="375" name="円/楕円 374"/>
        <xdr:cNvSpPr/>
      </xdr:nvSpPr>
      <xdr:spPr>
        <a:xfrm>
          <a:off x="6921500" y="1002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27767</xdr:rowOff>
    </xdr:from>
    <xdr:ext cx="534377" cy="259045"/>
    <xdr:sp macro="" textlink="">
      <xdr:nvSpPr>
        <xdr:cNvPr id="376" name="テキスト ボックス 375"/>
        <xdr:cNvSpPr txBox="1"/>
      </xdr:nvSpPr>
      <xdr:spPr>
        <a:xfrm>
          <a:off x="6705111" y="980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29130</xdr:rowOff>
    </xdr:from>
    <xdr:to>
      <xdr:col>15</xdr:col>
      <xdr:colOff>180975</xdr:colOff>
      <xdr:row>78</xdr:row>
      <xdr:rowOff>138404</xdr:rowOff>
    </xdr:to>
    <xdr:cxnSp macro="">
      <xdr:nvCxnSpPr>
        <xdr:cNvPr id="405" name="直線コネクタ 404"/>
        <xdr:cNvCxnSpPr/>
      </xdr:nvCxnSpPr>
      <xdr:spPr>
        <a:xfrm>
          <a:off x="9639300" y="13402230"/>
          <a:ext cx="838200" cy="10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99170</xdr:rowOff>
    </xdr:from>
    <xdr:ext cx="534377" cy="259045"/>
    <xdr:sp macro="" textlink="">
      <xdr:nvSpPr>
        <xdr:cNvPr id="406" name="普通建設事業費 （ うち新規整備　）平均値テキスト"/>
        <xdr:cNvSpPr txBox="1"/>
      </xdr:nvSpPr>
      <xdr:spPr>
        <a:xfrm>
          <a:off x="10528300" y="13300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8" name="フローチャート : 判断 407"/>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32980</xdr:rowOff>
    </xdr:from>
    <xdr:ext cx="534377" cy="259045"/>
    <xdr:sp macro="" textlink="">
      <xdr:nvSpPr>
        <xdr:cNvPr id="409" name="テキスト ボックス 408"/>
        <xdr:cNvSpPr txBox="1"/>
      </xdr:nvSpPr>
      <xdr:spPr>
        <a:xfrm>
          <a:off x="9372111" y="135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87604</xdr:rowOff>
    </xdr:from>
    <xdr:to>
      <xdr:col>15</xdr:col>
      <xdr:colOff>231775</xdr:colOff>
      <xdr:row>79</xdr:row>
      <xdr:rowOff>17754</xdr:rowOff>
    </xdr:to>
    <xdr:sp macro="" textlink="">
      <xdr:nvSpPr>
        <xdr:cNvPr id="415" name="円/楕円 414"/>
        <xdr:cNvSpPr/>
      </xdr:nvSpPr>
      <xdr:spPr>
        <a:xfrm>
          <a:off x="10426700" y="1346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54719</xdr:rowOff>
    </xdr:from>
    <xdr:ext cx="534377" cy="259045"/>
    <xdr:sp macro="" textlink="">
      <xdr:nvSpPr>
        <xdr:cNvPr id="416" name="普通建設事業費 （ うち新規整備　）該当値テキスト"/>
        <xdr:cNvSpPr txBox="1"/>
      </xdr:nvSpPr>
      <xdr:spPr>
        <a:xfrm>
          <a:off x="10528300" y="1342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40,680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149780</xdr:rowOff>
    </xdr:from>
    <xdr:to>
      <xdr:col>14</xdr:col>
      <xdr:colOff>79375</xdr:colOff>
      <xdr:row>78</xdr:row>
      <xdr:rowOff>79930</xdr:rowOff>
    </xdr:to>
    <xdr:sp macro="" textlink="">
      <xdr:nvSpPr>
        <xdr:cNvPr id="417" name="円/楕円 416"/>
        <xdr:cNvSpPr/>
      </xdr:nvSpPr>
      <xdr:spPr>
        <a:xfrm>
          <a:off x="9588500" y="1335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96457</xdr:rowOff>
    </xdr:from>
    <xdr:ext cx="534377" cy="259045"/>
    <xdr:sp macro="" textlink="">
      <xdr:nvSpPr>
        <xdr:cNvPr id="418" name="テキスト ボックス 417"/>
        <xdr:cNvSpPr txBox="1"/>
      </xdr:nvSpPr>
      <xdr:spPr>
        <a:xfrm>
          <a:off x="9372111" y="1312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168511</xdr:rowOff>
    </xdr:from>
    <xdr:to>
      <xdr:col>15</xdr:col>
      <xdr:colOff>180975</xdr:colOff>
      <xdr:row>99</xdr:row>
      <xdr:rowOff>26513</xdr:rowOff>
    </xdr:to>
    <xdr:cxnSp macro="">
      <xdr:nvCxnSpPr>
        <xdr:cNvPr id="447" name="直線コネクタ 446"/>
        <xdr:cNvCxnSpPr/>
      </xdr:nvCxnSpPr>
      <xdr:spPr>
        <a:xfrm flipV="1">
          <a:off x="9639300" y="16970611"/>
          <a:ext cx="838200" cy="2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152193</xdr:rowOff>
    </xdr:from>
    <xdr:ext cx="534377" cy="259045"/>
    <xdr:sp macro="" textlink="">
      <xdr:nvSpPr>
        <xdr:cNvPr id="448" name="普通建設事業費 （ うち更新整備　）平均値テキスト"/>
        <xdr:cNvSpPr txBox="1"/>
      </xdr:nvSpPr>
      <xdr:spPr>
        <a:xfrm>
          <a:off x="10528300" y="16611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0" name="フローチャート : 判断 449"/>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86752</xdr:rowOff>
    </xdr:from>
    <xdr:ext cx="534377" cy="259045"/>
    <xdr:sp macro="" textlink="">
      <xdr:nvSpPr>
        <xdr:cNvPr id="451" name="テキスト ボックス 450"/>
        <xdr:cNvSpPr txBox="1"/>
      </xdr:nvSpPr>
      <xdr:spPr>
        <a:xfrm>
          <a:off x="9372111" y="1654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117711</xdr:rowOff>
    </xdr:from>
    <xdr:to>
      <xdr:col>15</xdr:col>
      <xdr:colOff>231775</xdr:colOff>
      <xdr:row>99</xdr:row>
      <xdr:rowOff>47861</xdr:rowOff>
    </xdr:to>
    <xdr:sp macro="" textlink="">
      <xdr:nvSpPr>
        <xdr:cNvPr id="457" name="円/楕円 456"/>
        <xdr:cNvSpPr/>
      </xdr:nvSpPr>
      <xdr:spPr>
        <a:xfrm>
          <a:off x="10426700" y="169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32638</xdr:rowOff>
    </xdr:from>
    <xdr:ext cx="469744" cy="259045"/>
    <xdr:sp macro="" textlink="">
      <xdr:nvSpPr>
        <xdr:cNvPr id="458" name="普通建設事業費 （ うち更新整備　）該当値テキスト"/>
        <xdr:cNvSpPr txBox="1"/>
      </xdr:nvSpPr>
      <xdr:spPr>
        <a:xfrm>
          <a:off x="10528300" y="1683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147163</xdr:rowOff>
    </xdr:from>
    <xdr:to>
      <xdr:col>14</xdr:col>
      <xdr:colOff>79375</xdr:colOff>
      <xdr:row>99</xdr:row>
      <xdr:rowOff>77313</xdr:rowOff>
    </xdr:to>
    <xdr:sp macro="" textlink="">
      <xdr:nvSpPr>
        <xdr:cNvPr id="459" name="円/楕円 458"/>
        <xdr:cNvSpPr/>
      </xdr:nvSpPr>
      <xdr:spPr>
        <a:xfrm>
          <a:off x="9588500" y="169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68440</xdr:rowOff>
    </xdr:from>
    <xdr:ext cx="469744" cy="259045"/>
    <xdr:sp macro="" textlink="">
      <xdr:nvSpPr>
        <xdr:cNvPr id="460" name="テキスト ボックス 459"/>
        <xdr:cNvSpPr txBox="1"/>
      </xdr:nvSpPr>
      <xdr:spPr>
        <a:xfrm>
          <a:off x="9404427" y="1704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4" name="テキスト ボックス 47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2" name="直線コネクタ 481"/>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5"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6" name="直線コネクタ 485"/>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138640</xdr:rowOff>
    </xdr:from>
    <xdr:to>
      <xdr:col>23</xdr:col>
      <xdr:colOff>517525</xdr:colOff>
      <xdr:row>38</xdr:row>
      <xdr:rowOff>139700</xdr:rowOff>
    </xdr:to>
    <xdr:cxnSp macro="">
      <xdr:nvCxnSpPr>
        <xdr:cNvPr id="487" name="直線コネクタ 486"/>
        <xdr:cNvCxnSpPr/>
      </xdr:nvCxnSpPr>
      <xdr:spPr>
        <a:xfrm flipV="1">
          <a:off x="15481300" y="6653740"/>
          <a:ext cx="838200" cy="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55487</xdr:rowOff>
    </xdr:from>
    <xdr:ext cx="469744" cy="259045"/>
    <xdr:sp macro="" textlink="">
      <xdr:nvSpPr>
        <xdr:cNvPr id="488" name="災害復旧事業費平均値テキスト"/>
        <xdr:cNvSpPr txBox="1"/>
      </xdr:nvSpPr>
      <xdr:spPr>
        <a:xfrm>
          <a:off x="16370300" y="6399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9" name="フローチャート : 判断 488"/>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0" name="直線コネクタ 489"/>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1" name="フローチャート : 判断 490"/>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16</xdr:rowOff>
    </xdr:from>
    <xdr:ext cx="469744" cy="259045"/>
    <xdr:sp macro="" textlink="">
      <xdr:nvSpPr>
        <xdr:cNvPr id="492" name="テキスト ボックス 491"/>
        <xdr:cNvSpPr txBox="1"/>
      </xdr:nvSpPr>
      <xdr:spPr>
        <a:xfrm>
          <a:off x="15246427"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139654</xdr:rowOff>
    </xdr:from>
    <xdr:to>
      <xdr:col>21</xdr:col>
      <xdr:colOff>161925</xdr:colOff>
      <xdr:row>38</xdr:row>
      <xdr:rowOff>139700</xdr:rowOff>
    </xdr:to>
    <xdr:cxnSp macro="">
      <xdr:nvCxnSpPr>
        <xdr:cNvPr id="493" name="直線コネクタ 492"/>
        <xdr:cNvCxnSpPr/>
      </xdr:nvCxnSpPr>
      <xdr:spPr>
        <a:xfrm>
          <a:off x="13703300" y="665475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4" name="フローチャート : 判断 493"/>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168824</xdr:rowOff>
    </xdr:from>
    <xdr:ext cx="469744" cy="259045"/>
    <xdr:sp macro="" textlink="">
      <xdr:nvSpPr>
        <xdr:cNvPr id="495" name="テキスト ボックス 494"/>
        <xdr:cNvSpPr txBox="1"/>
      </xdr:nvSpPr>
      <xdr:spPr>
        <a:xfrm>
          <a:off x="14357427" y="634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136719</xdr:rowOff>
    </xdr:from>
    <xdr:to>
      <xdr:col>19</xdr:col>
      <xdr:colOff>644525</xdr:colOff>
      <xdr:row>38</xdr:row>
      <xdr:rowOff>139654</xdr:rowOff>
    </xdr:to>
    <xdr:cxnSp macro="">
      <xdr:nvCxnSpPr>
        <xdr:cNvPr id="496" name="直線コネクタ 495"/>
        <xdr:cNvCxnSpPr/>
      </xdr:nvCxnSpPr>
      <xdr:spPr>
        <a:xfrm>
          <a:off x="12814300" y="6651819"/>
          <a:ext cx="889000" cy="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7" name="フローチャート : 判断 496"/>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163008</xdr:rowOff>
    </xdr:from>
    <xdr:ext cx="469744" cy="259045"/>
    <xdr:sp macro="" textlink="">
      <xdr:nvSpPr>
        <xdr:cNvPr id="498" name="テキスト ボックス 497"/>
        <xdr:cNvSpPr txBox="1"/>
      </xdr:nvSpPr>
      <xdr:spPr>
        <a:xfrm>
          <a:off x="13468427" y="633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9" name="フローチャート : 判断 498"/>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1634</xdr:rowOff>
    </xdr:from>
    <xdr:ext cx="469744" cy="259045"/>
    <xdr:sp macro="" textlink="">
      <xdr:nvSpPr>
        <xdr:cNvPr id="500" name="テキスト ボックス 499"/>
        <xdr:cNvSpPr txBox="1"/>
      </xdr:nvSpPr>
      <xdr:spPr>
        <a:xfrm>
          <a:off x="12579427" y="634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87840</xdr:rowOff>
    </xdr:from>
    <xdr:to>
      <xdr:col>23</xdr:col>
      <xdr:colOff>568325</xdr:colOff>
      <xdr:row>39</xdr:row>
      <xdr:rowOff>17990</xdr:rowOff>
    </xdr:to>
    <xdr:sp macro="" textlink="">
      <xdr:nvSpPr>
        <xdr:cNvPr id="506" name="円/楕円 505"/>
        <xdr:cNvSpPr/>
      </xdr:nvSpPr>
      <xdr:spPr>
        <a:xfrm>
          <a:off x="16268700" y="660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11037</xdr:rowOff>
    </xdr:from>
    <xdr:ext cx="378565" cy="259045"/>
    <xdr:sp macro="" textlink="">
      <xdr:nvSpPr>
        <xdr:cNvPr id="507" name="災害復旧事業費該当値テキスト"/>
        <xdr:cNvSpPr txBox="1"/>
      </xdr:nvSpPr>
      <xdr:spPr>
        <a:xfrm>
          <a:off x="16370300" y="6526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8" name="円/楕円 507"/>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09" name="テキスト ボックス 508"/>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0" name="円/楕円 509"/>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1" name="テキスト ボックス 510"/>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88854</xdr:rowOff>
    </xdr:from>
    <xdr:to>
      <xdr:col>20</xdr:col>
      <xdr:colOff>9525</xdr:colOff>
      <xdr:row>39</xdr:row>
      <xdr:rowOff>19004</xdr:rowOff>
    </xdr:to>
    <xdr:sp macro="" textlink="">
      <xdr:nvSpPr>
        <xdr:cNvPr id="512" name="円/楕円 511"/>
        <xdr:cNvSpPr/>
      </xdr:nvSpPr>
      <xdr:spPr>
        <a:xfrm>
          <a:off x="13652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10131</xdr:rowOff>
    </xdr:from>
    <xdr:ext cx="249299" cy="259045"/>
    <xdr:sp macro="" textlink="">
      <xdr:nvSpPr>
        <xdr:cNvPr id="513" name="テキスト ボックス 512"/>
        <xdr:cNvSpPr txBox="1"/>
      </xdr:nvSpPr>
      <xdr:spPr>
        <a:xfrm>
          <a:off x="13578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85919</xdr:rowOff>
    </xdr:from>
    <xdr:to>
      <xdr:col>18</xdr:col>
      <xdr:colOff>492125</xdr:colOff>
      <xdr:row>39</xdr:row>
      <xdr:rowOff>16069</xdr:rowOff>
    </xdr:to>
    <xdr:sp macro="" textlink="">
      <xdr:nvSpPr>
        <xdr:cNvPr id="514" name="円/楕円 513"/>
        <xdr:cNvSpPr/>
      </xdr:nvSpPr>
      <xdr:spPr>
        <a:xfrm>
          <a:off x="12763500" y="660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7196</xdr:rowOff>
    </xdr:from>
    <xdr:ext cx="378565" cy="259045"/>
    <xdr:sp macro="" textlink="">
      <xdr:nvSpPr>
        <xdr:cNvPr id="515" name="テキスト ボックス 514"/>
        <xdr:cNvSpPr txBox="1"/>
      </xdr:nvSpPr>
      <xdr:spPr>
        <a:xfrm>
          <a:off x="12625017" y="6693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8" name="直線コネクタ 587"/>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9"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0" name="直線コネクタ 589"/>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1"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2" name="直線コネクタ 591"/>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29883</xdr:rowOff>
    </xdr:from>
    <xdr:to>
      <xdr:col>23</xdr:col>
      <xdr:colOff>517525</xdr:colOff>
      <xdr:row>77</xdr:row>
      <xdr:rowOff>33541</xdr:rowOff>
    </xdr:to>
    <xdr:cxnSp macro="">
      <xdr:nvCxnSpPr>
        <xdr:cNvPr id="593" name="直線コネクタ 592"/>
        <xdr:cNvCxnSpPr/>
      </xdr:nvCxnSpPr>
      <xdr:spPr>
        <a:xfrm flipV="1">
          <a:off x="15481300" y="13231533"/>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37254</xdr:rowOff>
    </xdr:from>
    <xdr:ext cx="534377" cy="259045"/>
    <xdr:sp macro="" textlink="">
      <xdr:nvSpPr>
        <xdr:cNvPr id="594" name="公債費平均値テキスト"/>
        <xdr:cNvSpPr txBox="1"/>
      </xdr:nvSpPr>
      <xdr:spPr>
        <a:xfrm>
          <a:off x="16370300" y="1272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5" name="フローチャート : 判断 594"/>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32753</xdr:rowOff>
    </xdr:from>
    <xdr:to>
      <xdr:col>22</xdr:col>
      <xdr:colOff>365125</xdr:colOff>
      <xdr:row>77</xdr:row>
      <xdr:rowOff>33541</xdr:rowOff>
    </xdr:to>
    <xdr:cxnSp macro="">
      <xdr:nvCxnSpPr>
        <xdr:cNvPr id="596" name="直線コネクタ 595"/>
        <xdr:cNvCxnSpPr/>
      </xdr:nvCxnSpPr>
      <xdr:spPr>
        <a:xfrm>
          <a:off x="14592300" y="13234403"/>
          <a:ext cx="889000" cy="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7" name="フローチャート : 判断 596"/>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54792</xdr:rowOff>
    </xdr:from>
    <xdr:ext cx="534377" cy="259045"/>
    <xdr:sp macro="" textlink="">
      <xdr:nvSpPr>
        <xdr:cNvPr id="598" name="テキスト ボックス 597"/>
        <xdr:cNvSpPr txBox="1"/>
      </xdr:nvSpPr>
      <xdr:spPr>
        <a:xfrm>
          <a:off x="15214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32753</xdr:rowOff>
    </xdr:from>
    <xdr:to>
      <xdr:col>21</xdr:col>
      <xdr:colOff>161925</xdr:colOff>
      <xdr:row>77</xdr:row>
      <xdr:rowOff>32905</xdr:rowOff>
    </xdr:to>
    <xdr:cxnSp macro="">
      <xdr:nvCxnSpPr>
        <xdr:cNvPr id="599" name="直線コネクタ 598"/>
        <xdr:cNvCxnSpPr/>
      </xdr:nvCxnSpPr>
      <xdr:spPr>
        <a:xfrm flipV="1">
          <a:off x="13703300" y="13234403"/>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0" name="フローチャート : 判断 599"/>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56837</xdr:rowOff>
    </xdr:from>
    <xdr:ext cx="534377" cy="259045"/>
    <xdr:sp macro="" textlink="">
      <xdr:nvSpPr>
        <xdr:cNvPr id="601" name="テキスト ボックス 600"/>
        <xdr:cNvSpPr txBox="1"/>
      </xdr:nvSpPr>
      <xdr:spPr>
        <a:xfrm>
          <a:off x="14325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31331</xdr:rowOff>
    </xdr:from>
    <xdr:to>
      <xdr:col>19</xdr:col>
      <xdr:colOff>644525</xdr:colOff>
      <xdr:row>77</xdr:row>
      <xdr:rowOff>32905</xdr:rowOff>
    </xdr:to>
    <xdr:cxnSp macro="">
      <xdr:nvCxnSpPr>
        <xdr:cNvPr id="602" name="直線コネクタ 601"/>
        <xdr:cNvCxnSpPr/>
      </xdr:nvCxnSpPr>
      <xdr:spPr>
        <a:xfrm>
          <a:off x="12814300" y="13232981"/>
          <a:ext cx="889000" cy="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3" name="フローチャート : 判断 602"/>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55021</xdr:rowOff>
    </xdr:from>
    <xdr:ext cx="534377" cy="259045"/>
    <xdr:sp macro="" textlink="">
      <xdr:nvSpPr>
        <xdr:cNvPr id="604" name="テキスト ボックス 603"/>
        <xdr:cNvSpPr txBox="1"/>
      </xdr:nvSpPr>
      <xdr:spPr>
        <a:xfrm>
          <a:off x="13436111" y="1274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5" name="フローチャート : 判断 604"/>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40441</xdr:rowOff>
    </xdr:from>
    <xdr:ext cx="534377" cy="259045"/>
    <xdr:sp macro="" textlink="">
      <xdr:nvSpPr>
        <xdr:cNvPr id="606" name="テキスト ボックス 605"/>
        <xdr:cNvSpPr txBox="1"/>
      </xdr:nvSpPr>
      <xdr:spPr>
        <a:xfrm>
          <a:off x="12547111" y="1272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150533</xdr:rowOff>
    </xdr:from>
    <xdr:to>
      <xdr:col>23</xdr:col>
      <xdr:colOff>568325</xdr:colOff>
      <xdr:row>77</xdr:row>
      <xdr:rowOff>80683</xdr:rowOff>
    </xdr:to>
    <xdr:sp macro="" textlink="">
      <xdr:nvSpPr>
        <xdr:cNvPr id="612" name="円/楕円 611"/>
        <xdr:cNvSpPr/>
      </xdr:nvSpPr>
      <xdr:spPr>
        <a:xfrm>
          <a:off x="16268700" y="131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128960</xdr:rowOff>
    </xdr:from>
    <xdr:ext cx="534377" cy="259045"/>
    <xdr:sp macro="" textlink="">
      <xdr:nvSpPr>
        <xdr:cNvPr id="613" name="公債費該当値テキスト"/>
        <xdr:cNvSpPr txBox="1"/>
      </xdr:nvSpPr>
      <xdr:spPr>
        <a:xfrm>
          <a:off x="16370300" y="1315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28,147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154191</xdr:rowOff>
    </xdr:from>
    <xdr:to>
      <xdr:col>22</xdr:col>
      <xdr:colOff>415925</xdr:colOff>
      <xdr:row>77</xdr:row>
      <xdr:rowOff>84341</xdr:rowOff>
    </xdr:to>
    <xdr:sp macro="" textlink="">
      <xdr:nvSpPr>
        <xdr:cNvPr id="614" name="円/楕円 613"/>
        <xdr:cNvSpPr/>
      </xdr:nvSpPr>
      <xdr:spPr>
        <a:xfrm>
          <a:off x="15430500" y="1318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75468</xdr:rowOff>
    </xdr:from>
    <xdr:ext cx="534377" cy="259045"/>
    <xdr:sp macro="" textlink="">
      <xdr:nvSpPr>
        <xdr:cNvPr id="615" name="テキスト ボックス 614"/>
        <xdr:cNvSpPr txBox="1"/>
      </xdr:nvSpPr>
      <xdr:spPr>
        <a:xfrm>
          <a:off x="15214111" y="1327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27,859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153403</xdr:rowOff>
    </xdr:from>
    <xdr:to>
      <xdr:col>21</xdr:col>
      <xdr:colOff>212725</xdr:colOff>
      <xdr:row>77</xdr:row>
      <xdr:rowOff>83553</xdr:rowOff>
    </xdr:to>
    <xdr:sp macro="" textlink="">
      <xdr:nvSpPr>
        <xdr:cNvPr id="616" name="円/楕円 615"/>
        <xdr:cNvSpPr/>
      </xdr:nvSpPr>
      <xdr:spPr>
        <a:xfrm>
          <a:off x="14541500" y="131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74680</xdr:rowOff>
    </xdr:from>
    <xdr:ext cx="534377" cy="259045"/>
    <xdr:sp macro="" textlink="">
      <xdr:nvSpPr>
        <xdr:cNvPr id="617" name="テキスト ボックス 616"/>
        <xdr:cNvSpPr txBox="1"/>
      </xdr:nvSpPr>
      <xdr:spPr>
        <a:xfrm>
          <a:off x="14325111" y="1327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27,921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153555</xdr:rowOff>
    </xdr:from>
    <xdr:to>
      <xdr:col>20</xdr:col>
      <xdr:colOff>9525</xdr:colOff>
      <xdr:row>77</xdr:row>
      <xdr:rowOff>83705</xdr:rowOff>
    </xdr:to>
    <xdr:sp macro="" textlink="">
      <xdr:nvSpPr>
        <xdr:cNvPr id="618" name="円/楕円 617"/>
        <xdr:cNvSpPr/>
      </xdr:nvSpPr>
      <xdr:spPr>
        <a:xfrm>
          <a:off x="13652500" y="1318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74832</xdr:rowOff>
    </xdr:from>
    <xdr:ext cx="534377" cy="259045"/>
    <xdr:sp macro="" textlink="">
      <xdr:nvSpPr>
        <xdr:cNvPr id="619" name="テキスト ボックス 618"/>
        <xdr:cNvSpPr txBox="1"/>
      </xdr:nvSpPr>
      <xdr:spPr>
        <a:xfrm>
          <a:off x="13436111" y="1327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27,909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151981</xdr:rowOff>
    </xdr:from>
    <xdr:to>
      <xdr:col>18</xdr:col>
      <xdr:colOff>492125</xdr:colOff>
      <xdr:row>77</xdr:row>
      <xdr:rowOff>82131</xdr:rowOff>
    </xdr:to>
    <xdr:sp macro="" textlink="">
      <xdr:nvSpPr>
        <xdr:cNvPr id="620" name="円/楕円 619"/>
        <xdr:cNvSpPr/>
      </xdr:nvSpPr>
      <xdr:spPr>
        <a:xfrm>
          <a:off x="12763500" y="1318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73258</xdr:rowOff>
    </xdr:from>
    <xdr:ext cx="534377" cy="259045"/>
    <xdr:sp macro="" textlink="">
      <xdr:nvSpPr>
        <xdr:cNvPr id="621" name="テキスト ボックス 620"/>
        <xdr:cNvSpPr txBox="1"/>
      </xdr:nvSpPr>
      <xdr:spPr>
        <a:xfrm>
          <a:off x="12547111" y="1327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28,033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5" name="テキスト ボックス 63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9" name="テキスト ボックス 63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5" name="直線コネクタ 644"/>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6"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7" name="直線コネクタ 646"/>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8"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9" name="直線コネクタ 648"/>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30280</xdr:rowOff>
    </xdr:from>
    <xdr:to>
      <xdr:col>23</xdr:col>
      <xdr:colOff>517525</xdr:colOff>
      <xdr:row>99</xdr:row>
      <xdr:rowOff>42061</xdr:rowOff>
    </xdr:to>
    <xdr:cxnSp macro="">
      <xdr:nvCxnSpPr>
        <xdr:cNvPr id="650" name="直線コネクタ 649"/>
        <xdr:cNvCxnSpPr/>
      </xdr:nvCxnSpPr>
      <xdr:spPr>
        <a:xfrm>
          <a:off x="15481300" y="17003830"/>
          <a:ext cx="838200" cy="1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102268</xdr:rowOff>
    </xdr:from>
    <xdr:ext cx="534377" cy="259045"/>
    <xdr:sp macro="" textlink="">
      <xdr:nvSpPr>
        <xdr:cNvPr id="651" name="積立金平均値テキスト"/>
        <xdr:cNvSpPr txBox="1"/>
      </xdr:nvSpPr>
      <xdr:spPr>
        <a:xfrm>
          <a:off x="16370300" y="1673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2" name="フローチャート : 判断 651"/>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30280</xdr:rowOff>
    </xdr:from>
    <xdr:to>
      <xdr:col>22</xdr:col>
      <xdr:colOff>365125</xdr:colOff>
      <xdr:row>99</xdr:row>
      <xdr:rowOff>41314</xdr:rowOff>
    </xdr:to>
    <xdr:cxnSp macro="">
      <xdr:nvCxnSpPr>
        <xdr:cNvPr id="653" name="直線コネクタ 652"/>
        <xdr:cNvCxnSpPr/>
      </xdr:nvCxnSpPr>
      <xdr:spPr>
        <a:xfrm flipV="1">
          <a:off x="14592300" y="17003830"/>
          <a:ext cx="889000" cy="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4" name="フローチャート : 判断 653"/>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45944</xdr:rowOff>
    </xdr:from>
    <xdr:ext cx="534377" cy="259045"/>
    <xdr:sp macro="" textlink="">
      <xdr:nvSpPr>
        <xdr:cNvPr id="655" name="テキスト ボックス 654"/>
        <xdr:cNvSpPr txBox="1"/>
      </xdr:nvSpPr>
      <xdr:spPr>
        <a:xfrm>
          <a:off x="15214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40987</xdr:rowOff>
    </xdr:from>
    <xdr:to>
      <xdr:col>21</xdr:col>
      <xdr:colOff>161925</xdr:colOff>
      <xdr:row>99</xdr:row>
      <xdr:rowOff>41314</xdr:rowOff>
    </xdr:to>
    <xdr:cxnSp macro="">
      <xdr:nvCxnSpPr>
        <xdr:cNvPr id="656" name="直線コネクタ 655"/>
        <xdr:cNvCxnSpPr/>
      </xdr:nvCxnSpPr>
      <xdr:spPr>
        <a:xfrm>
          <a:off x="13703300" y="17014537"/>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7" name="フローチャート : 判断 656"/>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36175</xdr:rowOff>
    </xdr:from>
    <xdr:ext cx="534377" cy="259045"/>
    <xdr:sp macro="" textlink="">
      <xdr:nvSpPr>
        <xdr:cNvPr id="658" name="テキスト ボックス 657"/>
        <xdr:cNvSpPr txBox="1"/>
      </xdr:nvSpPr>
      <xdr:spPr>
        <a:xfrm>
          <a:off x="14325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29404</xdr:rowOff>
    </xdr:from>
    <xdr:to>
      <xdr:col>19</xdr:col>
      <xdr:colOff>644525</xdr:colOff>
      <xdr:row>99</xdr:row>
      <xdr:rowOff>40987</xdr:rowOff>
    </xdr:to>
    <xdr:cxnSp macro="">
      <xdr:nvCxnSpPr>
        <xdr:cNvPr id="659" name="直線コネクタ 658"/>
        <xdr:cNvCxnSpPr/>
      </xdr:nvCxnSpPr>
      <xdr:spPr>
        <a:xfrm>
          <a:off x="12814300" y="17002954"/>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0" name="フローチャート : 判断 659"/>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9772</xdr:rowOff>
    </xdr:from>
    <xdr:ext cx="534377" cy="259045"/>
    <xdr:sp macro="" textlink="">
      <xdr:nvSpPr>
        <xdr:cNvPr id="661" name="テキスト ボックス 660"/>
        <xdr:cNvSpPr txBox="1"/>
      </xdr:nvSpPr>
      <xdr:spPr>
        <a:xfrm>
          <a:off x="13436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2" name="フローチャート : 判断 661"/>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50824</xdr:rowOff>
    </xdr:from>
    <xdr:ext cx="534377" cy="259045"/>
    <xdr:sp macro="" textlink="">
      <xdr:nvSpPr>
        <xdr:cNvPr id="663" name="テキスト ボックス 662"/>
        <xdr:cNvSpPr txBox="1"/>
      </xdr:nvSpPr>
      <xdr:spPr>
        <a:xfrm>
          <a:off x="12547111" y="1668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162711</xdr:rowOff>
    </xdr:from>
    <xdr:to>
      <xdr:col>23</xdr:col>
      <xdr:colOff>568325</xdr:colOff>
      <xdr:row>99</xdr:row>
      <xdr:rowOff>92861</xdr:rowOff>
    </xdr:to>
    <xdr:sp macro="" textlink="">
      <xdr:nvSpPr>
        <xdr:cNvPr id="669" name="円/楕円 668"/>
        <xdr:cNvSpPr/>
      </xdr:nvSpPr>
      <xdr:spPr>
        <a:xfrm>
          <a:off x="16268700" y="169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77638</xdr:rowOff>
    </xdr:from>
    <xdr:ext cx="378565" cy="259045"/>
    <xdr:sp macro="" textlink="">
      <xdr:nvSpPr>
        <xdr:cNvPr id="670" name="積立金該当値テキスト"/>
        <xdr:cNvSpPr txBox="1"/>
      </xdr:nvSpPr>
      <xdr:spPr>
        <a:xfrm>
          <a:off x="16370300" y="1687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150930</xdr:rowOff>
    </xdr:from>
    <xdr:to>
      <xdr:col>22</xdr:col>
      <xdr:colOff>415925</xdr:colOff>
      <xdr:row>99</xdr:row>
      <xdr:rowOff>81080</xdr:rowOff>
    </xdr:to>
    <xdr:sp macro="" textlink="">
      <xdr:nvSpPr>
        <xdr:cNvPr id="671" name="円/楕円 670"/>
        <xdr:cNvSpPr/>
      </xdr:nvSpPr>
      <xdr:spPr>
        <a:xfrm>
          <a:off x="15430500" y="1695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72207</xdr:rowOff>
    </xdr:from>
    <xdr:ext cx="469744" cy="259045"/>
    <xdr:sp macro="" textlink="">
      <xdr:nvSpPr>
        <xdr:cNvPr id="672" name="テキスト ボックス 671"/>
        <xdr:cNvSpPr txBox="1"/>
      </xdr:nvSpPr>
      <xdr:spPr>
        <a:xfrm>
          <a:off x="15246427" y="1704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161964</xdr:rowOff>
    </xdr:from>
    <xdr:to>
      <xdr:col>21</xdr:col>
      <xdr:colOff>212725</xdr:colOff>
      <xdr:row>99</xdr:row>
      <xdr:rowOff>92114</xdr:rowOff>
    </xdr:to>
    <xdr:sp macro="" textlink="">
      <xdr:nvSpPr>
        <xdr:cNvPr id="673" name="円/楕円 672"/>
        <xdr:cNvSpPr/>
      </xdr:nvSpPr>
      <xdr:spPr>
        <a:xfrm>
          <a:off x="14541500" y="1696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83241</xdr:rowOff>
    </xdr:from>
    <xdr:ext cx="378565" cy="259045"/>
    <xdr:sp macro="" textlink="">
      <xdr:nvSpPr>
        <xdr:cNvPr id="674" name="テキスト ボックス 673"/>
        <xdr:cNvSpPr txBox="1"/>
      </xdr:nvSpPr>
      <xdr:spPr>
        <a:xfrm>
          <a:off x="14403017" y="17056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161637</xdr:rowOff>
    </xdr:from>
    <xdr:to>
      <xdr:col>20</xdr:col>
      <xdr:colOff>9525</xdr:colOff>
      <xdr:row>99</xdr:row>
      <xdr:rowOff>91787</xdr:rowOff>
    </xdr:to>
    <xdr:sp macro="" textlink="">
      <xdr:nvSpPr>
        <xdr:cNvPr id="675" name="円/楕円 674"/>
        <xdr:cNvSpPr/>
      </xdr:nvSpPr>
      <xdr:spPr>
        <a:xfrm>
          <a:off x="13652500" y="1696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82914</xdr:rowOff>
    </xdr:from>
    <xdr:ext cx="378565" cy="259045"/>
    <xdr:sp macro="" textlink="">
      <xdr:nvSpPr>
        <xdr:cNvPr id="676" name="テキスト ボックス 675"/>
        <xdr:cNvSpPr txBox="1"/>
      </xdr:nvSpPr>
      <xdr:spPr>
        <a:xfrm>
          <a:off x="13514017" y="17056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150054</xdr:rowOff>
    </xdr:from>
    <xdr:to>
      <xdr:col>18</xdr:col>
      <xdr:colOff>492125</xdr:colOff>
      <xdr:row>99</xdr:row>
      <xdr:rowOff>80204</xdr:rowOff>
    </xdr:to>
    <xdr:sp macro="" textlink="">
      <xdr:nvSpPr>
        <xdr:cNvPr id="677" name="円/楕円 676"/>
        <xdr:cNvSpPr/>
      </xdr:nvSpPr>
      <xdr:spPr>
        <a:xfrm>
          <a:off x="12763500" y="1695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71331</xdr:rowOff>
    </xdr:from>
    <xdr:ext cx="469744" cy="259045"/>
    <xdr:sp macro="" textlink="">
      <xdr:nvSpPr>
        <xdr:cNvPr id="678" name="テキスト ボックス 677"/>
        <xdr:cNvSpPr txBox="1"/>
      </xdr:nvSpPr>
      <xdr:spPr>
        <a:xfrm>
          <a:off x="12579427" y="1704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9" name="直線コネクタ 68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0" name="テキスト ボックス 68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3" name="直線コネクタ 69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4" name="テキスト ボックス 69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8" name="直線コネクタ 697"/>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0" name="直線コネクタ 69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1"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2" name="直線コネクタ 701"/>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03" name="直線コネクタ 702"/>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63942</xdr:rowOff>
    </xdr:from>
    <xdr:ext cx="469744" cy="259045"/>
    <xdr:sp macro="" textlink="">
      <xdr:nvSpPr>
        <xdr:cNvPr id="704" name="投資及び出資金平均値テキスト"/>
        <xdr:cNvSpPr txBox="1"/>
      </xdr:nvSpPr>
      <xdr:spPr>
        <a:xfrm>
          <a:off x="22212300" y="6236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5" name="フローチャート : 判断 704"/>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06" name="直線コネクタ 705"/>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7" name="フローチャート : 判断 706"/>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21575</xdr:rowOff>
    </xdr:from>
    <xdr:ext cx="469744" cy="259045"/>
    <xdr:sp macro="" textlink="">
      <xdr:nvSpPr>
        <xdr:cNvPr id="708" name="テキスト ボックス 707"/>
        <xdr:cNvSpPr txBox="1"/>
      </xdr:nvSpPr>
      <xdr:spPr>
        <a:xfrm>
          <a:off x="21088427" y="61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09" name="直線コネクタ 708"/>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10" name="フローチャート : 判断 709"/>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167879</xdr:rowOff>
    </xdr:from>
    <xdr:ext cx="469744" cy="259045"/>
    <xdr:sp macro="" textlink="">
      <xdr:nvSpPr>
        <xdr:cNvPr id="711" name="テキスト ボックス 710"/>
        <xdr:cNvSpPr txBox="1"/>
      </xdr:nvSpPr>
      <xdr:spPr>
        <a:xfrm>
          <a:off x="20199427" y="616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12" name="直線コネクタ 711"/>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3" name="フローチャート : 判断 712"/>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8088</xdr:rowOff>
    </xdr:from>
    <xdr:ext cx="469744" cy="259045"/>
    <xdr:sp macro="" textlink="">
      <xdr:nvSpPr>
        <xdr:cNvPr id="714" name="テキスト ボックス 713"/>
        <xdr:cNvSpPr txBox="1"/>
      </xdr:nvSpPr>
      <xdr:spPr>
        <a:xfrm>
          <a:off x="19310427" y="618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5" name="フローチャート : 判断 714"/>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11403</xdr:rowOff>
    </xdr:from>
    <xdr:ext cx="469744" cy="259045"/>
    <xdr:sp macro="" textlink="">
      <xdr:nvSpPr>
        <xdr:cNvPr id="716" name="テキスト ボックス 715"/>
        <xdr:cNvSpPr txBox="1"/>
      </xdr:nvSpPr>
      <xdr:spPr>
        <a:xfrm>
          <a:off x="18421427" y="618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22" name="円/楕円 721"/>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23"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24" name="円/楕円 723"/>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25" name="テキスト ボックス 724"/>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26" name="円/楕円 725"/>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27" name="テキスト ボックス 726"/>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28" name="円/楕円 727"/>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29" name="テキスト ボックス 728"/>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30" name="円/楕円 729"/>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31" name="テキスト ボックス 730"/>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2" name="直線コネクタ 74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3" name="テキスト ボックス 74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4" name="直線コネクタ 74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5" name="テキスト ボックス 74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6" name="直線コネクタ 74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7" name="テキスト ボックス 74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8" name="直線コネクタ 74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9" name="テキスト ボックス 74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0" name="直線コネクタ 74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1" name="テキスト ボックス 75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5" name="直線コネクタ 754"/>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7" name="直線コネクタ 75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8"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9" name="直線コネクタ 758"/>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36449</xdr:rowOff>
    </xdr:from>
    <xdr:to>
      <xdr:col>32</xdr:col>
      <xdr:colOff>187325</xdr:colOff>
      <xdr:row>59</xdr:row>
      <xdr:rowOff>37326</xdr:rowOff>
    </xdr:to>
    <xdr:cxnSp macro="">
      <xdr:nvCxnSpPr>
        <xdr:cNvPr id="760" name="直線コネクタ 759"/>
        <xdr:cNvCxnSpPr/>
      </xdr:nvCxnSpPr>
      <xdr:spPr>
        <a:xfrm>
          <a:off x="21323300" y="10151999"/>
          <a:ext cx="8382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110367</xdr:rowOff>
    </xdr:from>
    <xdr:ext cx="469744" cy="259045"/>
    <xdr:sp macro="" textlink="">
      <xdr:nvSpPr>
        <xdr:cNvPr id="761" name="貸付金平均値テキスト"/>
        <xdr:cNvSpPr txBox="1"/>
      </xdr:nvSpPr>
      <xdr:spPr>
        <a:xfrm>
          <a:off x="22212300" y="9711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2" name="フローチャート : 判断 761"/>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35725</xdr:rowOff>
    </xdr:from>
    <xdr:to>
      <xdr:col>31</xdr:col>
      <xdr:colOff>34925</xdr:colOff>
      <xdr:row>59</xdr:row>
      <xdr:rowOff>36449</xdr:rowOff>
    </xdr:to>
    <xdr:cxnSp macro="">
      <xdr:nvCxnSpPr>
        <xdr:cNvPr id="763" name="直線コネクタ 762"/>
        <xdr:cNvCxnSpPr/>
      </xdr:nvCxnSpPr>
      <xdr:spPr>
        <a:xfrm>
          <a:off x="20434300" y="10151275"/>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4" name="フローチャート : 判断 763"/>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108767</xdr:rowOff>
    </xdr:from>
    <xdr:ext cx="469744" cy="259045"/>
    <xdr:sp macro="" textlink="">
      <xdr:nvSpPr>
        <xdr:cNvPr id="765" name="テキスト ボックス 764"/>
        <xdr:cNvSpPr txBox="1"/>
      </xdr:nvSpPr>
      <xdr:spPr>
        <a:xfrm>
          <a:off x="21088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35725</xdr:rowOff>
    </xdr:from>
    <xdr:to>
      <xdr:col>29</xdr:col>
      <xdr:colOff>517525</xdr:colOff>
      <xdr:row>59</xdr:row>
      <xdr:rowOff>36411</xdr:rowOff>
    </xdr:to>
    <xdr:cxnSp macro="">
      <xdr:nvCxnSpPr>
        <xdr:cNvPr id="766" name="直線コネクタ 765"/>
        <xdr:cNvCxnSpPr/>
      </xdr:nvCxnSpPr>
      <xdr:spPr>
        <a:xfrm flipV="1">
          <a:off x="19545300" y="1015127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7" name="フローチャート : 判断 766"/>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38054</xdr:rowOff>
    </xdr:from>
    <xdr:ext cx="469744" cy="259045"/>
    <xdr:sp macro="" textlink="">
      <xdr:nvSpPr>
        <xdr:cNvPr id="768" name="テキスト ボックス 767"/>
        <xdr:cNvSpPr txBox="1"/>
      </xdr:nvSpPr>
      <xdr:spPr>
        <a:xfrm>
          <a:off x="20199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36411</xdr:rowOff>
    </xdr:from>
    <xdr:to>
      <xdr:col>28</xdr:col>
      <xdr:colOff>314325</xdr:colOff>
      <xdr:row>59</xdr:row>
      <xdr:rowOff>36411</xdr:rowOff>
    </xdr:to>
    <xdr:cxnSp macro="">
      <xdr:nvCxnSpPr>
        <xdr:cNvPr id="769" name="直線コネクタ 768"/>
        <xdr:cNvCxnSpPr/>
      </xdr:nvCxnSpPr>
      <xdr:spPr>
        <a:xfrm>
          <a:off x="18656300" y="10151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70" name="フローチャート : 判断 769"/>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43121</xdr:rowOff>
    </xdr:from>
    <xdr:ext cx="469744" cy="259045"/>
    <xdr:sp macro="" textlink="">
      <xdr:nvSpPr>
        <xdr:cNvPr id="771" name="テキスト ボックス 770"/>
        <xdr:cNvSpPr txBox="1"/>
      </xdr:nvSpPr>
      <xdr:spPr>
        <a:xfrm>
          <a:off x="19310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2" name="フローチャート : 判断 771"/>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16374</xdr:rowOff>
    </xdr:from>
    <xdr:ext cx="469744" cy="259045"/>
    <xdr:sp macro="" textlink="">
      <xdr:nvSpPr>
        <xdr:cNvPr id="773" name="テキスト ボックス 772"/>
        <xdr:cNvSpPr txBox="1"/>
      </xdr:nvSpPr>
      <xdr:spPr>
        <a:xfrm>
          <a:off x="18421427" y="961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157976</xdr:rowOff>
    </xdr:from>
    <xdr:to>
      <xdr:col>32</xdr:col>
      <xdr:colOff>238125</xdr:colOff>
      <xdr:row>59</xdr:row>
      <xdr:rowOff>88126</xdr:rowOff>
    </xdr:to>
    <xdr:sp macro="" textlink="">
      <xdr:nvSpPr>
        <xdr:cNvPr id="779" name="円/楕円 778"/>
        <xdr:cNvSpPr/>
      </xdr:nvSpPr>
      <xdr:spPr>
        <a:xfrm>
          <a:off x="22110700" y="1010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72903</xdr:rowOff>
    </xdr:from>
    <xdr:ext cx="378565" cy="259045"/>
    <xdr:sp macro="" textlink="">
      <xdr:nvSpPr>
        <xdr:cNvPr id="780" name="貸付金該当値テキスト"/>
        <xdr:cNvSpPr txBox="1"/>
      </xdr:nvSpPr>
      <xdr:spPr>
        <a:xfrm>
          <a:off x="22212300" y="10017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157099</xdr:rowOff>
    </xdr:from>
    <xdr:to>
      <xdr:col>31</xdr:col>
      <xdr:colOff>85725</xdr:colOff>
      <xdr:row>59</xdr:row>
      <xdr:rowOff>87249</xdr:rowOff>
    </xdr:to>
    <xdr:sp macro="" textlink="">
      <xdr:nvSpPr>
        <xdr:cNvPr id="781" name="円/楕円 780"/>
        <xdr:cNvSpPr/>
      </xdr:nvSpPr>
      <xdr:spPr>
        <a:xfrm>
          <a:off x="21272500" y="1010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78376</xdr:rowOff>
    </xdr:from>
    <xdr:ext cx="378565" cy="259045"/>
    <xdr:sp macro="" textlink="">
      <xdr:nvSpPr>
        <xdr:cNvPr id="782" name="テキスト ボックス 781"/>
        <xdr:cNvSpPr txBox="1"/>
      </xdr:nvSpPr>
      <xdr:spPr>
        <a:xfrm>
          <a:off x="21134017" y="10193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156375</xdr:rowOff>
    </xdr:from>
    <xdr:to>
      <xdr:col>29</xdr:col>
      <xdr:colOff>568325</xdr:colOff>
      <xdr:row>59</xdr:row>
      <xdr:rowOff>86525</xdr:rowOff>
    </xdr:to>
    <xdr:sp macro="" textlink="">
      <xdr:nvSpPr>
        <xdr:cNvPr id="783" name="円/楕円 782"/>
        <xdr:cNvSpPr/>
      </xdr:nvSpPr>
      <xdr:spPr>
        <a:xfrm>
          <a:off x="20383500" y="1010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77652</xdr:rowOff>
    </xdr:from>
    <xdr:ext cx="378565" cy="259045"/>
    <xdr:sp macro="" textlink="">
      <xdr:nvSpPr>
        <xdr:cNvPr id="784" name="テキスト ボックス 783"/>
        <xdr:cNvSpPr txBox="1"/>
      </xdr:nvSpPr>
      <xdr:spPr>
        <a:xfrm>
          <a:off x="20245017" y="10193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157061</xdr:rowOff>
    </xdr:from>
    <xdr:to>
      <xdr:col>28</xdr:col>
      <xdr:colOff>365125</xdr:colOff>
      <xdr:row>59</xdr:row>
      <xdr:rowOff>87211</xdr:rowOff>
    </xdr:to>
    <xdr:sp macro="" textlink="">
      <xdr:nvSpPr>
        <xdr:cNvPr id="785" name="円/楕円 784"/>
        <xdr:cNvSpPr/>
      </xdr:nvSpPr>
      <xdr:spPr>
        <a:xfrm>
          <a:off x="19494500" y="1010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78338</xdr:rowOff>
    </xdr:from>
    <xdr:ext cx="378565" cy="259045"/>
    <xdr:sp macro="" textlink="">
      <xdr:nvSpPr>
        <xdr:cNvPr id="786" name="テキスト ボックス 785"/>
        <xdr:cNvSpPr txBox="1"/>
      </xdr:nvSpPr>
      <xdr:spPr>
        <a:xfrm>
          <a:off x="19356017" y="1019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157061</xdr:rowOff>
    </xdr:from>
    <xdr:to>
      <xdr:col>27</xdr:col>
      <xdr:colOff>161925</xdr:colOff>
      <xdr:row>59</xdr:row>
      <xdr:rowOff>87211</xdr:rowOff>
    </xdr:to>
    <xdr:sp macro="" textlink="">
      <xdr:nvSpPr>
        <xdr:cNvPr id="787" name="円/楕円 786"/>
        <xdr:cNvSpPr/>
      </xdr:nvSpPr>
      <xdr:spPr>
        <a:xfrm>
          <a:off x="18605500" y="1010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78338</xdr:rowOff>
    </xdr:from>
    <xdr:ext cx="378565" cy="259045"/>
    <xdr:sp macro="" textlink="">
      <xdr:nvSpPr>
        <xdr:cNvPr id="788" name="テキスト ボックス 787"/>
        <xdr:cNvSpPr txBox="1"/>
      </xdr:nvSpPr>
      <xdr:spPr>
        <a:xfrm>
          <a:off x="18467017" y="1019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46,351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7" name="テキスト ボックス 80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3" name="直線コネクタ 812"/>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4"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5" name="直線コネクタ 814"/>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6"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7" name="直線コネクタ 816"/>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139339</xdr:rowOff>
    </xdr:from>
    <xdr:to>
      <xdr:col>32</xdr:col>
      <xdr:colOff>187325</xdr:colOff>
      <xdr:row>78</xdr:row>
      <xdr:rowOff>20599</xdr:rowOff>
    </xdr:to>
    <xdr:cxnSp macro="">
      <xdr:nvCxnSpPr>
        <xdr:cNvPr id="818" name="直線コネクタ 817"/>
        <xdr:cNvCxnSpPr/>
      </xdr:nvCxnSpPr>
      <xdr:spPr>
        <a:xfrm flipV="1">
          <a:off x="21323300" y="13340989"/>
          <a:ext cx="838200" cy="5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101166</xdr:rowOff>
    </xdr:from>
    <xdr:ext cx="534377" cy="259045"/>
    <xdr:sp macro="" textlink="">
      <xdr:nvSpPr>
        <xdr:cNvPr id="819" name="繰出金平均値テキスト"/>
        <xdr:cNvSpPr txBox="1"/>
      </xdr:nvSpPr>
      <xdr:spPr>
        <a:xfrm>
          <a:off x="22212300" y="12788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0" name="フローチャート : 判断 819"/>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141263</xdr:rowOff>
    </xdr:from>
    <xdr:to>
      <xdr:col>31</xdr:col>
      <xdr:colOff>34925</xdr:colOff>
      <xdr:row>78</xdr:row>
      <xdr:rowOff>20599</xdr:rowOff>
    </xdr:to>
    <xdr:cxnSp macro="">
      <xdr:nvCxnSpPr>
        <xdr:cNvPr id="821" name="直線コネクタ 820"/>
        <xdr:cNvCxnSpPr/>
      </xdr:nvCxnSpPr>
      <xdr:spPr>
        <a:xfrm>
          <a:off x="20434300" y="13342913"/>
          <a:ext cx="889000" cy="5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2" name="フローチャート : 判断 821"/>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21765</xdr:rowOff>
    </xdr:from>
    <xdr:ext cx="534377" cy="259045"/>
    <xdr:sp macro="" textlink="">
      <xdr:nvSpPr>
        <xdr:cNvPr id="823" name="テキスト ボックス 822"/>
        <xdr:cNvSpPr txBox="1"/>
      </xdr:nvSpPr>
      <xdr:spPr>
        <a:xfrm>
          <a:off x="21056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141263</xdr:rowOff>
    </xdr:from>
    <xdr:to>
      <xdr:col>29</xdr:col>
      <xdr:colOff>517525</xdr:colOff>
      <xdr:row>77</xdr:row>
      <xdr:rowOff>154845</xdr:rowOff>
    </xdr:to>
    <xdr:cxnSp macro="">
      <xdr:nvCxnSpPr>
        <xdr:cNvPr id="824" name="直線コネクタ 823"/>
        <xdr:cNvCxnSpPr/>
      </xdr:nvCxnSpPr>
      <xdr:spPr>
        <a:xfrm flipV="1">
          <a:off x="19545300" y="13342913"/>
          <a:ext cx="889000" cy="1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5" name="フローチャート : 判断 824"/>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48207</xdr:rowOff>
    </xdr:from>
    <xdr:ext cx="534377" cy="259045"/>
    <xdr:sp macro="" textlink="">
      <xdr:nvSpPr>
        <xdr:cNvPr id="826" name="テキスト ボックス 825"/>
        <xdr:cNvSpPr txBox="1"/>
      </xdr:nvSpPr>
      <xdr:spPr>
        <a:xfrm>
          <a:off x="20167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154845</xdr:rowOff>
    </xdr:from>
    <xdr:to>
      <xdr:col>28</xdr:col>
      <xdr:colOff>314325</xdr:colOff>
      <xdr:row>77</xdr:row>
      <xdr:rowOff>166179</xdr:rowOff>
    </xdr:to>
    <xdr:cxnSp macro="">
      <xdr:nvCxnSpPr>
        <xdr:cNvPr id="827" name="直線コネクタ 826"/>
        <xdr:cNvCxnSpPr/>
      </xdr:nvCxnSpPr>
      <xdr:spPr>
        <a:xfrm flipV="1">
          <a:off x="18656300" y="13356495"/>
          <a:ext cx="889000" cy="1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8" name="フローチャート : 判断 827"/>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55998</xdr:rowOff>
    </xdr:from>
    <xdr:ext cx="534377" cy="259045"/>
    <xdr:sp macro="" textlink="">
      <xdr:nvSpPr>
        <xdr:cNvPr id="829" name="テキスト ボックス 828"/>
        <xdr:cNvSpPr txBox="1"/>
      </xdr:nvSpPr>
      <xdr:spPr>
        <a:xfrm>
          <a:off x="19278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0" name="フローチャート : 判断 829"/>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58761</xdr:rowOff>
    </xdr:from>
    <xdr:ext cx="534377" cy="259045"/>
    <xdr:sp macro="" textlink="">
      <xdr:nvSpPr>
        <xdr:cNvPr id="831" name="テキスト ボックス 830"/>
        <xdr:cNvSpPr txBox="1"/>
      </xdr:nvSpPr>
      <xdr:spPr>
        <a:xfrm>
          <a:off x="18389111" y="129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88539</xdr:rowOff>
    </xdr:from>
    <xdr:to>
      <xdr:col>32</xdr:col>
      <xdr:colOff>238125</xdr:colOff>
      <xdr:row>78</xdr:row>
      <xdr:rowOff>18689</xdr:rowOff>
    </xdr:to>
    <xdr:sp macro="" textlink="">
      <xdr:nvSpPr>
        <xdr:cNvPr id="837" name="円/楕円 836"/>
        <xdr:cNvSpPr/>
      </xdr:nvSpPr>
      <xdr:spPr>
        <a:xfrm>
          <a:off x="22110700" y="1329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66966</xdr:rowOff>
    </xdr:from>
    <xdr:ext cx="534377" cy="259045"/>
    <xdr:sp macro="" textlink="">
      <xdr:nvSpPr>
        <xdr:cNvPr id="838" name="繰出金該当値テキスト"/>
        <xdr:cNvSpPr txBox="1"/>
      </xdr:nvSpPr>
      <xdr:spPr>
        <a:xfrm>
          <a:off x="22212300" y="1326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33,019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141249</xdr:rowOff>
    </xdr:from>
    <xdr:to>
      <xdr:col>31</xdr:col>
      <xdr:colOff>85725</xdr:colOff>
      <xdr:row>78</xdr:row>
      <xdr:rowOff>71399</xdr:rowOff>
    </xdr:to>
    <xdr:sp macro="" textlink="">
      <xdr:nvSpPr>
        <xdr:cNvPr id="839" name="円/楕円 838"/>
        <xdr:cNvSpPr/>
      </xdr:nvSpPr>
      <xdr:spPr>
        <a:xfrm>
          <a:off x="21272500" y="1334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62526</xdr:rowOff>
    </xdr:from>
    <xdr:ext cx="534377" cy="259045"/>
    <xdr:sp macro="" textlink="">
      <xdr:nvSpPr>
        <xdr:cNvPr id="840" name="テキスト ボックス 839"/>
        <xdr:cNvSpPr txBox="1"/>
      </xdr:nvSpPr>
      <xdr:spPr>
        <a:xfrm>
          <a:off x="21056111" y="1343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30,252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90463</xdr:rowOff>
    </xdr:from>
    <xdr:to>
      <xdr:col>29</xdr:col>
      <xdr:colOff>568325</xdr:colOff>
      <xdr:row>78</xdr:row>
      <xdr:rowOff>20613</xdr:rowOff>
    </xdr:to>
    <xdr:sp macro="" textlink="">
      <xdr:nvSpPr>
        <xdr:cNvPr id="841" name="円/楕円 840"/>
        <xdr:cNvSpPr/>
      </xdr:nvSpPr>
      <xdr:spPr>
        <a:xfrm>
          <a:off x="20383500" y="132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11740</xdr:rowOff>
    </xdr:from>
    <xdr:ext cx="534377" cy="259045"/>
    <xdr:sp macro="" textlink="">
      <xdr:nvSpPr>
        <xdr:cNvPr id="842" name="テキスト ボックス 841"/>
        <xdr:cNvSpPr txBox="1"/>
      </xdr:nvSpPr>
      <xdr:spPr>
        <a:xfrm>
          <a:off x="20167111" y="1338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32,918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104045</xdr:rowOff>
    </xdr:from>
    <xdr:to>
      <xdr:col>28</xdr:col>
      <xdr:colOff>365125</xdr:colOff>
      <xdr:row>78</xdr:row>
      <xdr:rowOff>34195</xdr:rowOff>
    </xdr:to>
    <xdr:sp macro="" textlink="">
      <xdr:nvSpPr>
        <xdr:cNvPr id="843" name="円/楕円 842"/>
        <xdr:cNvSpPr/>
      </xdr:nvSpPr>
      <xdr:spPr>
        <a:xfrm>
          <a:off x="19494500" y="133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25322</xdr:rowOff>
    </xdr:from>
    <xdr:ext cx="534377" cy="259045"/>
    <xdr:sp macro="" textlink="">
      <xdr:nvSpPr>
        <xdr:cNvPr id="844" name="テキスト ボックス 843"/>
        <xdr:cNvSpPr txBox="1"/>
      </xdr:nvSpPr>
      <xdr:spPr>
        <a:xfrm>
          <a:off x="19278111" y="1339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32,205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115379</xdr:rowOff>
    </xdr:from>
    <xdr:to>
      <xdr:col>27</xdr:col>
      <xdr:colOff>161925</xdr:colOff>
      <xdr:row>78</xdr:row>
      <xdr:rowOff>45529</xdr:rowOff>
    </xdr:to>
    <xdr:sp macro="" textlink="">
      <xdr:nvSpPr>
        <xdr:cNvPr id="845" name="円/楕円 844"/>
        <xdr:cNvSpPr/>
      </xdr:nvSpPr>
      <xdr:spPr>
        <a:xfrm>
          <a:off x="18605500" y="1331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36656</xdr:rowOff>
    </xdr:from>
    <xdr:ext cx="534377" cy="259045"/>
    <xdr:sp macro="" textlink="">
      <xdr:nvSpPr>
        <xdr:cNvPr id="846" name="テキスト ボックス 845"/>
        <xdr:cNvSpPr txBox="1"/>
      </xdr:nvSpPr>
      <xdr:spPr>
        <a:xfrm>
          <a:off x="18389111" y="1340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31,610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7" name="直線コネクタ 85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8" name="テキスト ボックス 85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9" name="直線コネクタ 85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0" name="テキスト ボックス 85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1" name="直線コネクタ 86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2" name="テキスト ボックス 86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3" name="直線コネクタ 86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4" name="テキスト ボックス 86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5" name="直線コネクタ 86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6" name="テキスト ボックス 86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7" name="直線コネクタ 86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8" name="テキスト ボックス 86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0" name="テキスト ボックス 86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2" name="直線コネクタ 87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6" name="直線コネクタ 87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7" name="直線コネクタ 87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9" name="フローチャート : 判断 87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0" name="直線コネクタ 87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1" name="フローチャート : 判断 88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2" name="テキスト ボックス 88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3" name="直線コネクタ 88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4" name="フローチャート : 判断 88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5" name="テキスト ボックス 88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6" name="直線コネクタ 88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7" name="フローチャート : 判断 88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8" name="テキスト ボックス 88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9" name="フローチャート : 判断 88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0" name="テキスト ボックス 88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6" name="円/楕円 89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8" name="円/楕円 89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9" name="テキスト ボックス 89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0" name="円/楕円 89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1" name="テキスト ボックス 90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2" name="円/楕円 90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3" name="テキスト ボックス 90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4" name="円/楕円 90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5" name="テキスト ボックス 90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特に人件費について類似団体内では最も低く、一方扶助費・普通建設事業費は類似団体内において上位のコストとなっている。</a:t>
          </a:r>
          <a:endParaRPr kumimoji="1" lang="en-US" altLang="ja-JP" sz="1300">
            <a:latin typeface="ＭＳ Ｐゴシック"/>
          </a:endParaRPr>
        </a:p>
        <a:p>
          <a:r>
            <a:rPr kumimoji="1" lang="ja-JP" altLang="en-US" sz="1300">
              <a:latin typeface="ＭＳ Ｐゴシック"/>
            </a:rPr>
            <a:t>　人件費については、</a:t>
          </a:r>
          <a:r>
            <a:rPr kumimoji="1" lang="ja-JP" altLang="ja-JP" sz="1300">
              <a:solidFill>
                <a:schemeClr val="dk1"/>
              </a:solidFill>
              <a:effectLst/>
              <a:latin typeface="+mn-lt"/>
              <a:ea typeface="+mn-ea"/>
              <a:cs typeface="+mn-cs"/>
            </a:rPr>
            <a:t>これまで実施してきた行政改革プラン等の取組により人件費等の縮減がなされてきた結果、現在においても類似団体平均を大きく下回る水準で推移して</a:t>
          </a:r>
          <a:r>
            <a:rPr kumimoji="1" lang="ja-JP" altLang="en-US" sz="1300">
              <a:solidFill>
                <a:schemeClr val="dk1"/>
              </a:solidFill>
              <a:effectLst/>
              <a:latin typeface="+mn-lt"/>
              <a:ea typeface="+mn-ea"/>
              <a:cs typeface="+mn-cs"/>
            </a:rPr>
            <a:t>きて</a:t>
          </a:r>
          <a:r>
            <a:rPr kumimoji="1" lang="ja-JP" altLang="ja-JP" sz="1300">
              <a:solidFill>
                <a:schemeClr val="dk1"/>
              </a:solidFill>
              <a:effectLst/>
              <a:latin typeface="+mn-lt"/>
              <a:ea typeface="+mn-ea"/>
              <a:cs typeface="+mn-cs"/>
            </a:rPr>
            <a:t>いる。</a:t>
          </a:r>
          <a:r>
            <a:rPr kumimoji="1" lang="ja-JP" altLang="en-US" sz="1300">
              <a:solidFill>
                <a:schemeClr val="dk1"/>
              </a:solidFill>
              <a:effectLst/>
              <a:latin typeface="+mn-lt"/>
              <a:ea typeface="+mn-ea"/>
              <a:cs typeface="+mn-cs"/>
            </a:rPr>
            <a:t>今後も行政需要に応じた事務事業の見直し及び効率化により市民サービスの更なる向上を目指すとともに、職員負担も考慮のうえ、適正な定員管理を図っていく。　</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扶助費及び普通建設事業費については、本市は人口の増加に伴い子育てへの支援や教育環境整備に係るニーズが非常に大きくなっており、近年において保育</a:t>
          </a:r>
          <a:r>
            <a:rPr lang="ja-JP" altLang="en-US" sz="1300"/>
            <a:t>を必要とする子どもに係る諸施策の強化や学校・幼稚園に係る増改築事業、新築事業を展開してきた経緯があることから、類似団体内でも上位のコストとなっているものと推察される。特に普通建設事業において、現在も学校の増改築事業や市役所庁舎、消防庁舎の建設事業を実施していることに伴い、今後起債発行額が増大していくものと考えられる。現時点における公債費は類似団体内では低い水準ではあるものの、将来的にはその費用は増加していくことが予想されることから、各事業の緊急性及び必要性を精査のうえ、公債費が将来の財政運営に影響を及ぼすことの無いよう努めていく。</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沖縄県豊見城市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62,566
62,374
19.60
25,758,778
25,123,476
222,376
10,860,566
23,225,144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65.1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159360</xdr:rowOff>
    </xdr:from>
    <xdr:to>
      <xdr:col>6</xdr:col>
      <xdr:colOff>511175</xdr:colOff>
      <xdr:row>37</xdr:row>
      <xdr:rowOff>93980</xdr:rowOff>
    </xdr:to>
    <xdr:cxnSp macro="">
      <xdr:nvCxnSpPr>
        <xdr:cNvPr id="59" name="直線コネクタ 58"/>
        <xdr:cNvCxnSpPr/>
      </xdr:nvCxnSpPr>
      <xdr:spPr>
        <a:xfrm flipV="1">
          <a:off x="3797300" y="6331560"/>
          <a:ext cx="838200" cy="10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58742</xdr:rowOff>
    </xdr:from>
    <xdr:ext cx="469744" cy="259045"/>
    <xdr:sp macro="" textlink="">
      <xdr:nvSpPr>
        <xdr:cNvPr id="60" name="議会費平均値テキスト"/>
        <xdr:cNvSpPr txBox="1"/>
      </xdr:nvSpPr>
      <xdr:spPr>
        <a:xfrm>
          <a:off x="4686300" y="6059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61062</xdr:rowOff>
    </xdr:from>
    <xdr:to>
      <xdr:col>5</xdr:col>
      <xdr:colOff>358775</xdr:colOff>
      <xdr:row>37</xdr:row>
      <xdr:rowOff>93980</xdr:rowOff>
    </xdr:to>
    <xdr:cxnSp macro="">
      <xdr:nvCxnSpPr>
        <xdr:cNvPr id="62" name="直線コネクタ 61"/>
        <xdr:cNvCxnSpPr/>
      </xdr:nvCxnSpPr>
      <xdr:spPr>
        <a:xfrm>
          <a:off x="2908300" y="6404712"/>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84497</xdr:rowOff>
    </xdr:from>
    <xdr:ext cx="469744" cy="259045"/>
    <xdr:sp macro="" textlink="">
      <xdr:nvSpPr>
        <xdr:cNvPr id="64" name="テキスト ボックス 63"/>
        <xdr:cNvSpPr txBox="1"/>
      </xdr:nvSpPr>
      <xdr:spPr>
        <a:xfrm>
          <a:off x="3562427" y="60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14884</xdr:rowOff>
    </xdr:from>
    <xdr:to>
      <xdr:col>4</xdr:col>
      <xdr:colOff>155575</xdr:colOff>
      <xdr:row>37</xdr:row>
      <xdr:rowOff>61062</xdr:rowOff>
    </xdr:to>
    <xdr:cxnSp macro="">
      <xdr:nvCxnSpPr>
        <xdr:cNvPr id="65" name="直線コネクタ 64"/>
        <xdr:cNvCxnSpPr/>
      </xdr:nvCxnSpPr>
      <xdr:spPr>
        <a:xfrm>
          <a:off x="2019300" y="6358534"/>
          <a:ext cx="889000" cy="4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100042</xdr:rowOff>
    </xdr:from>
    <xdr:ext cx="469744" cy="259045"/>
    <xdr:sp macro="" textlink="">
      <xdr:nvSpPr>
        <xdr:cNvPr id="67" name="テキスト ボックス 66"/>
        <xdr:cNvSpPr txBox="1"/>
      </xdr:nvSpPr>
      <xdr:spPr>
        <a:xfrm>
          <a:off x="2673427" y="610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77521</xdr:rowOff>
    </xdr:from>
    <xdr:to>
      <xdr:col>2</xdr:col>
      <xdr:colOff>638175</xdr:colOff>
      <xdr:row>37</xdr:row>
      <xdr:rowOff>14884</xdr:rowOff>
    </xdr:to>
    <xdr:cxnSp macro="">
      <xdr:nvCxnSpPr>
        <xdr:cNvPr id="68" name="直線コネクタ 67"/>
        <xdr:cNvCxnSpPr/>
      </xdr:nvCxnSpPr>
      <xdr:spPr>
        <a:xfrm>
          <a:off x="1130300" y="6078271"/>
          <a:ext cx="889000" cy="28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32834</xdr:rowOff>
    </xdr:from>
    <xdr:ext cx="469744" cy="259045"/>
    <xdr:sp macro="" textlink="">
      <xdr:nvSpPr>
        <xdr:cNvPr id="70" name="テキスト ボックス 69"/>
        <xdr:cNvSpPr txBox="1"/>
      </xdr:nvSpPr>
      <xdr:spPr>
        <a:xfrm>
          <a:off x="1784427" y="60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133418</xdr:rowOff>
    </xdr:from>
    <xdr:ext cx="469744" cy="259045"/>
    <xdr:sp macro="" textlink="">
      <xdr:nvSpPr>
        <xdr:cNvPr id="72" name="テキスト ボックス 71"/>
        <xdr:cNvSpPr txBox="1"/>
      </xdr:nvSpPr>
      <xdr:spPr>
        <a:xfrm>
          <a:off x="895427" y="579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108560</xdr:rowOff>
    </xdr:from>
    <xdr:to>
      <xdr:col>6</xdr:col>
      <xdr:colOff>561975</xdr:colOff>
      <xdr:row>37</xdr:row>
      <xdr:rowOff>38710</xdr:rowOff>
    </xdr:to>
    <xdr:sp macro="" textlink="">
      <xdr:nvSpPr>
        <xdr:cNvPr id="78" name="円/楕円 77"/>
        <xdr:cNvSpPr/>
      </xdr:nvSpPr>
      <xdr:spPr>
        <a:xfrm>
          <a:off x="4584700" y="62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86987</xdr:rowOff>
    </xdr:from>
    <xdr:ext cx="469744" cy="259045"/>
    <xdr:sp macro="" textlink="">
      <xdr:nvSpPr>
        <xdr:cNvPr id="79" name="議会費該当値テキスト"/>
        <xdr:cNvSpPr txBox="1"/>
      </xdr:nvSpPr>
      <xdr:spPr>
        <a:xfrm>
          <a:off x="4686300" y="625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43180</xdr:rowOff>
    </xdr:from>
    <xdr:to>
      <xdr:col>5</xdr:col>
      <xdr:colOff>409575</xdr:colOff>
      <xdr:row>37</xdr:row>
      <xdr:rowOff>144780</xdr:rowOff>
    </xdr:to>
    <xdr:sp macro="" textlink="">
      <xdr:nvSpPr>
        <xdr:cNvPr id="80" name="円/楕円 79"/>
        <xdr:cNvSpPr/>
      </xdr:nvSpPr>
      <xdr:spPr>
        <a:xfrm>
          <a:off x="37465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135907</xdr:rowOff>
    </xdr:from>
    <xdr:ext cx="469744" cy="259045"/>
    <xdr:sp macro="" textlink="">
      <xdr:nvSpPr>
        <xdr:cNvPr id="81" name="テキスト ボックス 80"/>
        <xdr:cNvSpPr txBox="1"/>
      </xdr:nvSpPr>
      <xdr:spPr>
        <a:xfrm>
          <a:off x="35624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10262</xdr:rowOff>
    </xdr:from>
    <xdr:to>
      <xdr:col>4</xdr:col>
      <xdr:colOff>206375</xdr:colOff>
      <xdr:row>37</xdr:row>
      <xdr:rowOff>111862</xdr:rowOff>
    </xdr:to>
    <xdr:sp macro="" textlink="">
      <xdr:nvSpPr>
        <xdr:cNvPr id="82" name="円/楕円 81"/>
        <xdr:cNvSpPr/>
      </xdr:nvSpPr>
      <xdr:spPr>
        <a:xfrm>
          <a:off x="2857500" y="635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102989</xdr:rowOff>
    </xdr:from>
    <xdr:ext cx="469744" cy="259045"/>
    <xdr:sp macro="" textlink="">
      <xdr:nvSpPr>
        <xdr:cNvPr id="83" name="テキスト ボックス 82"/>
        <xdr:cNvSpPr txBox="1"/>
      </xdr:nvSpPr>
      <xdr:spPr>
        <a:xfrm>
          <a:off x="2673427" y="644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135534</xdr:rowOff>
    </xdr:from>
    <xdr:to>
      <xdr:col>3</xdr:col>
      <xdr:colOff>3175</xdr:colOff>
      <xdr:row>37</xdr:row>
      <xdr:rowOff>65684</xdr:rowOff>
    </xdr:to>
    <xdr:sp macro="" textlink="">
      <xdr:nvSpPr>
        <xdr:cNvPr id="84" name="円/楕円 83"/>
        <xdr:cNvSpPr/>
      </xdr:nvSpPr>
      <xdr:spPr>
        <a:xfrm>
          <a:off x="1968500" y="630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56811</xdr:rowOff>
    </xdr:from>
    <xdr:ext cx="469744" cy="259045"/>
    <xdr:sp macro="" textlink="">
      <xdr:nvSpPr>
        <xdr:cNvPr id="85" name="テキスト ボックス 84"/>
        <xdr:cNvSpPr txBox="1"/>
      </xdr:nvSpPr>
      <xdr:spPr>
        <a:xfrm>
          <a:off x="1784427" y="640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26721</xdr:rowOff>
    </xdr:from>
    <xdr:to>
      <xdr:col>1</xdr:col>
      <xdr:colOff>485775</xdr:colOff>
      <xdr:row>35</xdr:row>
      <xdr:rowOff>128321</xdr:rowOff>
    </xdr:to>
    <xdr:sp macro="" textlink="">
      <xdr:nvSpPr>
        <xdr:cNvPr id="86" name="円/楕円 85"/>
        <xdr:cNvSpPr/>
      </xdr:nvSpPr>
      <xdr:spPr>
        <a:xfrm>
          <a:off x="1079500" y="602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119448</xdr:rowOff>
    </xdr:from>
    <xdr:ext cx="469744" cy="259045"/>
    <xdr:sp macro="" textlink="">
      <xdr:nvSpPr>
        <xdr:cNvPr id="87" name="テキスト ボックス 86"/>
        <xdr:cNvSpPr txBox="1"/>
      </xdr:nvSpPr>
      <xdr:spPr>
        <a:xfrm>
          <a:off x="895427" y="612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44184</xdr:rowOff>
    </xdr:from>
    <xdr:to>
      <xdr:col>6</xdr:col>
      <xdr:colOff>511175</xdr:colOff>
      <xdr:row>58</xdr:row>
      <xdr:rowOff>142976</xdr:rowOff>
    </xdr:to>
    <xdr:cxnSp macro="">
      <xdr:nvCxnSpPr>
        <xdr:cNvPr id="118" name="直線コネクタ 117"/>
        <xdr:cNvCxnSpPr/>
      </xdr:nvCxnSpPr>
      <xdr:spPr>
        <a:xfrm flipV="1">
          <a:off x="3797300" y="9988284"/>
          <a:ext cx="838200" cy="9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4720</xdr:rowOff>
    </xdr:from>
    <xdr:ext cx="534377" cy="259045"/>
    <xdr:sp macro="" textlink="">
      <xdr:nvSpPr>
        <xdr:cNvPr id="119" name="総務費平均値テキスト"/>
        <xdr:cNvSpPr txBox="1"/>
      </xdr:nvSpPr>
      <xdr:spPr>
        <a:xfrm>
          <a:off x="4686300" y="9777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142976</xdr:rowOff>
    </xdr:from>
    <xdr:to>
      <xdr:col>5</xdr:col>
      <xdr:colOff>358775</xdr:colOff>
      <xdr:row>58</xdr:row>
      <xdr:rowOff>153495</xdr:rowOff>
    </xdr:to>
    <xdr:cxnSp macro="">
      <xdr:nvCxnSpPr>
        <xdr:cNvPr id="121" name="直線コネクタ 120"/>
        <xdr:cNvCxnSpPr/>
      </xdr:nvCxnSpPr>
      <xdr:spPr>
        <a:xfrm flipV="1">
          <a:off x="2908300" y="10087076"/>
          <a:ext cx="889000" cy="1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142667</xdr:rowOff>
    </xdr:from>
    <xdr:ext cx="534377" cy="259045"/>
    <xdr:sp macro="" textlink="">
      <xdr:nvSpPr>
        <xdr:cNvPr id="123" name="テキスト ボックス 122"/>
        <xdr:cNvSpPr txBox="1"/>
      </xdr:nvSpPr>
      <xdr:spPr>
        <a:xfrm>
          <a:off x="3530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153495</xdr:rowOff>
    </xdr:from>
    <xdr:to>
      <xdr:col>4</xdr:col>
      <xdr:colOff>155575</xdr:colOff>
      <xdr:row>58</xdr:row>
      <xdr:rowOff>163282</xdr:rowOff>
    </xdr:to>
    <xdr:cxnSp macro="">
      <xdr:nvCxnSpPr>
        <xdr:cNvPr id="124" name="直線コネクタ 123"/>
        <xdr:cNvCxnSpPr/>
      </xdr:nvCxnSpPr>
      <xdr:spPr>
        <a:xfrm flipV="1">
          <a:off x="2019300" y="10097595"/>
          <a:ext cx="889000" cy="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129698</xdr:rowOff>
    </xdr:from>
    <xdr:ext cx="534377" cy="259045"/>
    <xdr:sp macro="" textlink="">
      <xdr:nvSpPr>
        <xdr:cNvPr id="126" name="テキスト ボックス 125"/>
        <xdr:cNvSpPr txBox="1"/>
      </xdr:nvSpPr>
      <xdr:spPr>
        <a:xfrm>
          <a:off x="2641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163282</xdr:rowOff>
    </xdr:from>
    <xdr:to>
      <xdr:col>2</xdr:col>
      <xdr:colOff>638175</xdr:colOff>
      <xdr:row>59</xdr:row>
      <xdr:rowOff>13643</xdr:rowOff>
    </xdr:to>
    <xdr:cxnSp macro="">
      <xdr:nvCxnSpPr>
        <xdr:cNvPr id="127" name="直線コネクタ 126"/>
        <xdr:cNvCxnSpPr/>
      </xdr:nvCxnSpPr>
      <xdr:spPr>
        <a:xfrm flipV="1">
          <a:off x="1130300" y="10107382"/>
          <a:ext cx="889000" cy="2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113925</xdr:rowOff>
    </xdr:from>
    <xdr:ext cx="534377" cy="259045"/>
    <xdr:sp macro="" textlink="">
      <xdr:nvSpPr>
        <xdr:cNvPr id="129" name="テキスト ボックス 128"/>
        <xdr:cNvSpPr txBox="1"/>
      </xdr:nvSpPr>
      <xdr:spPr>
        <a:xfrm>
          <a:off x="1752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157094</xdr:rowOff>
    </xdr:from>
    <xdr:ext cx="534377" cy="259045"/>
    <xdr:sp macro="" textlink="">
      <xdr:nvSpPr>
        <xdr:cNvPr id="131" name="テキスト ボックス 130"/>
        <xdr:cNvSpPr txBox="1"/>
      </xdr:nvSpPr>
      <xdr:spPr>
        <a:xfrm>
          <a:off x="863111" y="975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164834</xdr:rowOff>
    </xdr:from>
    <xdr:to>
      <xdr:col>6</xdr:col>
      <xdr:colOff>561975</xdr:colOff>
      <xdr:row>58</xdr:row>
      <xdr:rowOff>94984</xdr:rowOff>
    </xdr:to>
    <xdr:sp macro="" textlink="">
      <xdr:nvSpPr>
        <xdr:cNvPr id="137" name="円/楕円 136"/>
        <xdr:cNvSpPr/>
      </xdr:nvSpPr>
      <xdr:spPr>
        <a:xfrm>
          <a:off x="4584700" y="993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143261</xdr:rowOff>
    </xdr:from>
    <xdr:ext cx="534377" cy="259045"/>
    <xdr:sp macro="" textlink="">
      <xdr:nvSpPr>
        <xdr:cNvPr id="138" name="総務費該当値テキスト"/>
        <xdr:cNvSpPr txBox="1"/>
      </xdr:nvSpPr>
      <xdr:spPr>
        <a:xfrm>
          <a:off x="4686300" y="991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69,248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92176</xdr:rowOff>
    </xdr:from>
    <xdr:to>
      <xdr:col>5</xdr:col>
      <xdr:colOff>409575</xdr:colOff>
      <xdr:row>59</xdr:row>
      <xdr:rowOff>22326</xdr:rowOff>
    </xdr:to>
    <xdr:sp macro="" textlink="">
      <xdr:nvSpPr>
        <xdr:cNvPr id="139" name="円/楕円 138"/>
        <xdr:cNvSpPr/>
      </xdr:nvSpPr>
      <xdr:spPr>
        <a:xfrm>
          <a:off x="3746500" y="1003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13453</xdr:rowOff>
    </xdr:from>
    <xdr:ext cx="534377" cy="259045"/>
    <xdr:sp macro="" textlink="">
      <xdr:nvSpPr>
        <xdr:cNvPr id="140" name="テキスト ボックス 139"/>
        <xdr:cNvSpPr txBox="1"/>
      </xdr:nvSpPr>
      <xdr:spPr>
        <a:xfrm>
          <a:off x="3530111" y="101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38,997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102695</xdr:rowOff>
    </xdr:from>
    <xdr:to>
      <xdr:col>4</xdr:col>
      <xdr:colOff>206375</xdr:colOff>
      <xdr:row>59</xdr:row>
      <xdr:rowOff>32845</xdr:rowOff>
    </xdr:to>
    <xdr:sp macro="" textlink="">
      <xdr:nvSpPr>
        <xdr:cNvPr id="141" name="円/楕円 140"/>
        <xdr:cNvSpPr/>
      </xdr:nvSpPr>
      <xdr:spPr>
        <a:xfrm>
          <a:off x="2857500" y="1004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23972</xdr:rowOff>
    </xdr:from>
    <xdr:ext cx="534377" cy="259045"/>
    <xdr:sp macro="" textlink="">
      <xdr:nvSpPr>
        <xdr:cNvPr id="142" name="テキスト ボックス 141"/>
        <xdr:cNvSpPr txBox="1"/>
      </xdr:nvSpPr>
      <xdr:spPr>
        <a:xfrm>
          <a:off x="2641111" y="1013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35,776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112482</xdr:rowOff>
    </xdr:from>
    <xdr:to>
      <xdr:col>3</xdr:col>
      <xdr:colOff>3175</xdr:colOff>
      <xdr:row>59</xdr:row>
      <xdr:rowOff>42632</xdr:rowOff>
    </xdr:to>
    <xdr:sp macro="" textlink="">
      <xdr:nvSpPr>
        <xdr:cNvPr id="143" name="円/楕円 142"/>
        <xdr:cNvSpPr/>
      </xdr:nvSpPr>
      <xdr:spPr>
        <a:xfrm>
          <a:off x="1968500" y="1005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33759</xdr:rowOff>
    </xdr:from>
    <xdr:ext cx="534377" cy="259045"/>
    <xdr:sp macro="" textlink="">
      <xdr:nvSpPr>
        <xdr:cNvPr id="144" name="テキスト ボックス 143"/>
        <xdr:cNvSpPr txBox="1"/>
      </xdr:nvSpPr>
      <xdr:spPr>
        <a:xfrm>
          <a:off x="1752111" y="1014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32,779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134293</xdr:rowOff>
    </xdr:from>
    <xdr:to>
      <xdr:col>1</xdr:col>
      <xdr:colOff>485775</xdr:colOff>
      <xdr:row>59</xdr:row>
      <xdr:rowOff>64443</xdr:rowOff>
    </xdr:to>
    <xdr:sp macro="" textlink="">
      <xdr:nvSpPr>
        <xdr:cNvPr id="145" name="円/楕円 144"/>
        <xdr:cNvSpPr/>
      </xdr:nvSpPr>
      <xdr:spPr>
        <a:xfrm>
          <a:off x="1079500" y="1007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55570</xdr:rowOff>
    </xdr:from>
    <xdr:ext cx="534377" cy="259045"/>
    <xdr:sp macro="" textlink="">
      <xdr:nvSpPr>
        <xdr:cNvPr id="146" name="テキスト ボックス 145"/>
        <xdr:cNvSpPr txBox="1"/>
      </xdr:nvSpPr>
      <xdr:spPr>
        <a:xfrm>
          <a:off x="863111" y="1017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94940</xdr:rowOff>
    </xdr:from>
    <xdr:to>
      <xdr:col>6</xdr:col>
      <xdr:colOff>511175</xdr:colOff>
      <xdr:row>78</xdr:row>
      <xdr:rowOff>102726</xdr:rowOff>
    </xdr:to>
    <xdr:cxnSp macro="">
      <xdr:nvCxnSpPr>
        <xdr:cNvPr id="177" name="直線コネクタ 176"/>
        <xdr:cNvCxnSpPr/>
      </xdr:nvCxnSpPr>
      <xdr:spPr>
        <a:xfrm flipV="1">
          <a:off x="3797300" y="13468040"/>
          <a:ext cx="838200" cy="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59470</xdr:rowOff>
    </xdr:from>
    <xdr:ext cx="599010" cy="259045"/>
    <xdr:sp macro="" textlink="">
      <xdr:nvSpPr>
        <xdr:cNvPr id="178" name="民生費平均値テキスト"/>
        <xdr:cNvSpPr txBox="1"/>
      </xdr:nvSpPr>
      <xdr:spPr>
        <a:xfrm>
          <a:off x="4686300" y="13261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102726</xdr:rowOff>
    </xdr:from>
    <xdr:to>
      <xdr:col>5</xdr:col>
      <xdr:colOff>358775</xdr:colOff>
      <xdr:row>78</xdr:row>
      <xdr:rowOff>109869</xdr:rowOff>
    </xdr:to>
    <xdr:cxnSp macro="">
      <xdr:nvCxnSpPr>
        <xdr:cNvPr id="180" name="直線コネクタ 179"/>
        <xdr:cNvCxnSpPr/>
      </xdr:nvCxnSpPr>
      <xdr:spPr>
        <a:xfrm flipV="1">
          <a:off x="2908300" y="13475826"/>
          <a:ext cx="889000" cy="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155260</xdr:rowOff>
    </xdr:from>
    <xdr:ext cx="599010" cy="259045"/>
    <xdr:sp macro="" textlink="">
      <xdr:nvSpPr>
        <xdr:cNvPr id="182" name="テキスト ボックス 181"/>
        <xdr:cNvSpPr txBox="1"/>
      </xdr:nvSpPr>
      <xdr:spPr>
        <a:xfrm>
          <a:off x="3497794" y="1352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109869</xdr:rowOff>
    </xdr:from>
    <xdr:to>
      <xdr:col>4</xdr:col>
      <xdr:colOff>155575</xdr:colOff>
      <xdr:row>78</xdr:row>
      <xdr:rowOff>117836</xdr:rowOff>
    </xdr:to>
    <xdr:cxnSp macro="">
      <xdr:nvCxnSpPr>
        <xdr:cNvPr id="183" name="直線コネクタ 182"/>
        <xdr:cNvCxnSpPr/>
      </xdr:nvCxnSpPr>
      <xdr:spPr>
        <a:xfrm flipV="1">
          <a:off x="2019300" y="13482969"/>
          <a:ext cx="889000" cy="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162441</xdr:rowOff>
    </xdr:from>
    <xdr:ext cx="599010" cy="259045"/>
    <xdr:sp macro="" textlink="">
      <xdr:nvSpPr>
        <xdr:cNvPr id="185" name="テキスト ボックス 184"/>
        <xdr:cNvSpPr txBox="1"/>
      </xdr:nvSpPr>
      <xdr:spPr>
        <a:xfrm>
          <a:off x="2608794" y="1353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117836</xdr:rowOff>
    </xdr:from>
    <xdr:to>
      <xdr:col>2</xdr:col>
      <xdr:colOff>638175</xdr:colOff>
      <xdr:row>78</xdr:row>
      <xdr:rowOff>123806</xdr:rowOff>
    </xdr:to>
    <xdr:cxnSp macro="">
      <xdr:nvCxnSpPr>
        <xdr:cNvPr id="186" name="直線コネクタ 185"/>
        <xdr:cNvCxnSpPr/>
      </xdr:nvCxnSpPr>
      <xdr:spPr>
        <a:xfrm flipV="1">
          <a:off x="1130300" y="13490936"/>
          <a:ext cx="889000" cy="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168490</xdr:rowOff>
    </xdr:from>
    <xdr:ext cx="599010" cy="259045"/>
    <xdr:sp macro="" textlink="">
      <xdr:nvSpPr>
        <xdr:cNvPr id="188" name="テキスト ボックス 187"/>
        <xdr:cNvSpPr txBox="1"/>
      </xdr:nvSpPr>
      <xdr:spPr>
        <a:xfrm>
          <a:off x="1719794" y="1354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169839</xdr:rowOff>
    </xdr:from>
    <xdr:ext cx="599010" cy="259045"/>
    <xdr:sp macro="" textlink="">
      <xdr:nvSpPr>
        <xdr:cNvPr id="190" name="テキスト ボックス 189"/>
        <xdr:cNvSpPr txBox="1"/>
      </xdr:nvSpPr>
      <xdr:spPr>
        <a:xfrm>
          <a:off x="830794" y="1354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44140</xdr:rowOff>
    </xdr:from>
    <xdr:to>
      <xdr:col>6</xdr:col>
      <xdr:colOff>561975</xdr:colOff>
      <xdr:row>78</xdr:row>
      <xdr:rowOff>145740</xdr:rowOff>
    </xdr:to>
    <xdr:sp macro="" textlink="">
      <xdr:nvSpPr>
        <xdr:cNvPr id="196" name="円/楕円 195"/>
        <xdr:cNvSpPr/>
      </xdr:nvSpPr>
      <xdr:spPr>
        <a:xfrm>
          <a:off x="4584700" y="1341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15020</xdr:rowOff>
    </xdr:from>
    <xdr:ext cx="599010" cy="259045"/>
    <xdr:sp macro="" textlink="">
      <xdr:nvSpPr>
        <xdr:cNvPr id="197" name="民生費該当値テキスト"/>
        <xdr:cNvSpPr txBox="1"/>
      </xdr:nvSpPr>
      <xdr:spPr>
        <a:xfrm>
          <a:off x="4686300" y="1338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161,118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51926</xdr:rowOff>
    </xdr:from>
    <xdr:to>
      <xdr:col>5</xdr:col>
      <xdr:colOff>409575</xdr:colOff>
      <xdr:row>78</xdr:row>
      <xdr:rowOff>153526</xdr:rowOff>
    </xdr:to>
    <xdr:sp macro="" textlink="">
      <xdr:nvSpPr>
        <xdr:cNvPr id="198" name="円/楕円 197"/>
        <xdr:cNvSpPr/>
      </xdr:nvSpPr>
      <xdr:spPr>
        <a:xfrm>
          <a:off x="3746500" y="1342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170053</xdr:rowOff>
    </xdr:from>
    <xdr:ext cx="599010" cy="259045"/>
    <xdr:sp macro="" textlink="">
      <xdr:nvSpPr>
        <xdr:cNvPr id="199" name="テキスト ボックス 198"/>
        <xdr:cNvSpPr txBox="1"/>
      </xdr:nvSpPr>
      <xdr:spPr>
        <a:xfrm>
          <a:off x="3497794" y="1320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153,966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59069</xdr:rowOff>
    </xdr:from>
    <xdr:to>
      <xdr:col>4</xdr:col>
      <xdr:colOff>206375</xdr:colOff>
      <xdr:row>78</xdr:row>
      <xdr:rowOff>160669</xdr:rowOff>
    </xdr:to>
    <xdr:sp macro="" textlink="">
      <xdr:nvSpPr>
        <xdr:cNvPr id="200" name="円/楕円 199"/>
        <xdr:cNvSpPr/>
      </xdr:nvSpPr>
      <xdr:spPr>
        <a:xfrm>
          <a:off x="2857500" y="1343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5746</xdr:rowOff>
    </xdr:from>
    <xdr:ext cx="599010" cy="259045"/>
    <xdr:sp macro="" textlink="">
      <xdr:nvSpPr>
        <xdr:cNvPr id="201" name="テキスト ボックス 200"/>
        <xdr:cNvSpPr txBox="1"/>
      </xdr:nvSpPr>
      <xdr:spPr>
        <a:xfrm>
          <a:off x="2608794" y="1320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147,404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67036</xdr:rowOff>
    </xdr:from>
    <xdr:to>
      <xdr:col>3</xdr:col>
      <xdr:colOff>3175</xdr:colOff>
      <xdr:row>78</xdr:row>
      <xdr:rowOff>168636</xdr:rowOff>
    </xdr:to>
    <xdr:sp macro="" textlink="">
      <xdr:nvSpPr>
        <xdr:cNvPr id="202" name="円/楕円 201"/>
        <xdr:cNvSpPr/>
      </xdr:nvSpPr>
      <xdr:spPr>
        <a:xfrm>
          <a:off x="1968500" y="1344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13713</xdr:rowOff>
    </xdr:from>
    <xdr:ext cx="599010" cy="259045"/>
    <xdr:sp macro="" textlink="">
      <xdr:nvSpPr>
        <xdr:cNvPr id="203" name="テキスト ボックス 202"/>
        <xdr:cNvSpPr txBox="1"/>
      </xdr:nvSpPr>
      <xdr:spPr>
        <a:xfrm>
          <a:off x="1719794" y="1321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140,085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73006</xdr:rowOff>
    </xdr:from>
    <xdr:to>
      <xdr:col>1</xdr:col>
      <xdr:colOff>485775</xdr:colOff>
      <xdr:row>79</xdr:row>
      <xdr:rowOff>3156</xdr:rowOff>
    </xdr:to>
    <xdr:sp macro="" textlink="">
      <xdr:nvSpPr>
        <xdr:cNvPr id="204" name="円/楕円 203"/>
        <xdr:cNvSpPr/>
      </xdr:nvSpPr>
      <xdr:spPr>
        <a:xfrm>
          <a:off x="1079500" y="1344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19683</xdr:rowOff>
    </xdr:from>
    <xdr:ext cx="599010" cy="259045"/>
    <xdr:sp macro="" textlink="">
      <xdr:nvSpPr>
        <xdr:cNvPr id="205" name="テキスト ボックス 204"/>
        <xdr:cNvSpPr txBox="1"/>
      </xdr:nvSpPr>
      <xdr:spPr>
        <a:xfrm>
          <a:off x="830794" y="1322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29144</xdr:rowOff>
    </xdr:from>
    <xdr:to>
      <xdr:col>6</xdr:col>
      <xdr:colOff>511175</xdr:colOff>
      <xdr:row>98</xdr:row>
      <xdr:rowOff>51287</xdr:rowOff>
    </xdr:to>
    <xdr:cxnSp macro="">
      <xdr:nvCxnSpPr>
        <xdr:cNvPr id="236" name="直線コネクタ 235"/>
        <xdr:cNvCxnSpPr/>
      </xdr:nvCxnSpPr>
      <xdr:spPr>
        <a:xfrm flipV="1">
          <a:off x="3797300" y="16831244"/>
          <a:ext cx="838200" cy="2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126277</xdr:rowOff>
    </xdr:from>
    <xdr:ext cx="534377" cy="259045"/>
    <xdr:sp macro="" textlink="">
      <xdr:nvSpPr>
        <xdr:cNvPr id="237" name="衛生費平均値テキスト"/>
        <xdr:cNvSpPr txBox="1"/>
      </xdr:nvSpPr>
      <xdr:spPr>
        <a:xfrm>
          <a:off x="4686300" y="16414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51287</xdr:rowOff>
    </xdr:from>
    <xdr:to>
      <xdr:col>5</xdr:col>
      <xdr:colOff>358775</xdr:colOff>
      <xdr:row>98</xdr:row>
      <xdr:rowOff>67876</xdr:rowOff>
    </xdr:to>
    <xdr:cxnSp macro="">
      <xdr:nvCxnSpPr>
        <xdr:cNvPr id="239" name="直線コネクタ 238"/>
        <xdr:cNvCxnSpPr/>
      </xdr:nvCxnSpPr>
      <xdr:spPr>
        <a:xfrm flipV="1">
          <a:off x="2908300" y="16853387"/>
          <a:ext cx="889000" cy="1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109024</xdr:rowOff>
    </xdr:from>
    <xdr:ext cx="534377" cy="259045"/>
    <xdr:sp macro="" textlink="">
      <xdr:nvSpPr>
        <xdr:cNvPr id="241" name="テキスト ボックス 240"/>
        <xdr:cNvSpPr txBox="1"/>
      </xdr:nvSpPr>
      <xdr:spPr>
        <a:xfrm>
          <a:off x="3530111" y="1639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17182</xdr:rowOff>
    </xdr:from>
    <xdr:to>
      <xdr:col>4</xdr:col>
      <xdr:colOff>155575</xdr:colOff>
      <xdr:row>98</xdr:row>
      <xdr:rowOff>67876</xdr:rowOff>
    </xdr:to>
    <xdr:cxnSp macro="">
      <xdr:nvCxnSpPr>
        <xdr:cNvPr id="242" name="直線コネクタ 241"/>
        <xdr:cNvCxnSpPr/>
      </xdr:nvCxnSpPr>
      <xdr:spPr>
        <a:xfrm>
          <a:off x="2019300" y="16819282"/>
          <a:ext cx="889000" cy="5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98617</xdr:rowOff>
    </xdr:from>
    <xdr:ext cx="534377" cy="259045"/>
    <xdr:sp macro="" textlink="">
      <xdr:nvSpPr>
        <xdr:cNvPr id="244" name="テキスト ボックス 243"/>
        <xdr:cNvSpPr txBox="1"/>
      </xdr:nvSpPr>
      <xdr:spPr>
        <a:xfrm>
          <a:off x="2641111" y="1638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152197</xdr:rowOff>
    </xdr:from>
    <xdr:to>
      <xdr:col>2</xdr:col>
      <xdr:colOff>638175</xdr:colOff>
      <xdr:row>98</xdr:row>
      <xdr:rowOff>17182</xdr:rowOff>
    </xdr:to>
    <xdr:cxnSp macro="">
      <xdr:nvCxnSpPr>
        <xdr:cNvPr id="245" name="直線コネクタ 244"/>
        <xdr:cNvCxnSpPr/>
      </xdr:nvCxnSpPr>
      <xdr:spPr>
        <a:xfrm>
          <a:off x="1130300" y="16782847"/>
          <a:ext cx="889000" cy="3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119245</xdr:rowOff>
    </xdr:from>
    <xdr:ext cx="534377" cy="259045"/>
    <xdr:sp macro="" textlink="">
      <xdr:nvSpPr>
        <xdr:cNvPr id="247" name="テキスト ボックス 246"/>
        <xdr:cNvSpPr txBox="1"/>
      </xdr:nvSpPr>
      <xdr:spPr>
        <a:xfrm>
          <a:off x="1752111" y="1640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110438</xdr:rowOff>
    </xdr:from>
    <xdr:ext cx="534377" cy="259045"/>
    <xdr:sp macro="" textlink="">
      <xdr:nvSpPr>
        <xdr:cNvPr id="249" name="テキスト ボックス 248"/>
        <xdr:cNvSpPr txBox="1"/>
      </xdr:nvSpPr>
      <xdr:spPr>
        <a:xfrm>
          <a:off x="863111" y="1639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149794</xdr:rowOff>
    </xdr:from>
    <xdr:to>
      <xdr:col>6</xdr:col>
      <xdr:colOff>561975</xdr:colOff>
      <xdr:row>98</xdr:row>
      <xdr:rowOff>79944</xdr:rowOff>
    </xdr:to>
    <xdr:sp macro="" textlink="">
      <xdr:nvSpPr>
        <xdr:cNvPr id="255" name="円/楕円 254"/>
        <xdr:cNvSpPr/>
      </xdr:nvSpPr>
      <xdr:spPr>
        <a:xfrm>
          <a:off x="4584700" y="1678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64721</xdr:rowOff>
    </xdr:from>
    <xdr:ext cx="534377" cy="259045"/>
    <xdr:sp macro="" textlink="">
      <xdr:nvSpPr>
        <xdr:cNvPr id="256" name="衛生費該当値テキスト"/>
        <xdr:cNvSpPr txBox="1"/>
      </xdr:nvSpPr>
      <xdr:spPr>
        <a:xfrm>
          <a:off x="4686300" y="1669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22,156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487</xdr:rowOff>
    </xdr:from>
    <xdr:to>
      <xdr:col>5</xdr:col>
      <xdr:colOff>409575</xdr:colOff>
      <xdr:row>98</xdr:row>
      <xdr:rowOff>102087</xdr:rowOff>
    </xdr:to>
    <xdr:sp macro="" textlink="">
      <xdr:nvSpPr>
        <xdr:cNvPr id="257" name="円/楕円 256"/>
        <xdr:cNvSpPr/>
      </xdr:nvSpPr>
      <xdr:spPr>
        <a:xfrm>
          <a:off x="3746500" y="1680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93214</xdr:rowOff>
    </xdr:from>
    <xdr:ext cx="534377" cy="259045"/>
    <xdr:sp macro="" textlink="">
      <xdr:nvSpPr>
        <xdr:cNvPr id="258" name="テキスト ボックス 257"/>
        <xdr:cNvSpPr txBox="1"/>
      </xdr:nvSpPr>
      <xdr:spPr>
        <a:xfrm>
          <a:off x="3530111" y="1689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17076</xdr:rowOff>
    </xdr:from>
    <xdr:to>
      <xdr:col>4</xdr:col>
      <xdr:colOff>206375</xdr:colOff>
      <xdr:row>98</xdr:row>
      <xdr:rowOff>118676</xdr:rowOff>
    </xdr:to>
    <xdr:sp macro="" textlink="">
      <xdr:nvSpPr>
        <xdr:cNvPr id="259" name="円/楕円 258"/>
        <xdr:cNvSpPr/>
      </xdr:nvSpPr>
      <xdr:spPr>
        <a:xfrm>
          <a:off x="2857500" y="1681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109803</xdr:rowOff>
    </xdr:from>
    <xdr:ext cx="534377" cy="259045"/>
    <xdr:sp macro="" textlink="">
      <xdr:nvSpPr>
        <xdr:cNvPr id="260" name="テキスト ボックス 259"/>
        <xdr:cNvSpPr txBox="1"/>
      </xdr:nvSpPr>
      <xdr:spPr>
        <a:xfrm>
          <a:off x="2641111" y="1691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18,598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137832</xdr:rowOff>
    </xdr:from>
    <xdr:to>
      <xdr:col>3</xdr:col>
      <xdr:colOff>3175</xdr:colOff>
      <xdr:row>98</xdr:row>
      <xdr:rowOff>67982</xdr:rowOff>
    </xdr:to>
    <xdr:sp macro="" textlink="">
      <xdr:nvSpPr>
        <xdr:cNvPr id="261" name="円/楕円 260"/>
        <xdr:cNvSpPr/>
      </xdr:nvSpPr>
      <xdr:spPr>
        <a:xfrm>
          <a:off x="1968500" y="1676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59109</xdr:rowOff>
    </xdr:from>
    <xdr:ext cx="534377" cy="259045"/>
    <xdr:sp macro="" textlink="">
      <xdr:nvSpPr>
        <xdr:cNvPr id="262" name="テキスト ボックス 261"/>
        <xdr:cNvSpPr txBox="1"/>
      </xdr:nvSpPr>
      <xdr:spPr>
        <a:xfrm>
          <a:off x="1752111" y="1686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23,255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101397</xdr:rowOff>
    </xdr:from>
    <xdr:to>
      <xdr:col>1</xdr:col>
      <xdr:colOff>485775</xdr:colOff>
      <xdr:row>98</xdr:row>
      <xdr:rowOff>31547</xdr:rowOff>
    </xdr:to>
    <xdr:sp macro="" textlink="">
      <xdr:nvSpPr>
        <xdr:cNvPr id="263" name="円/楕円 262"/>
        <xdr:cNvSpPr/>
      </xdr:nvSpPr>
      <xdr:spPr>
        <a:xfrm>
          <a:off x="1079500" y="1673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22674</xdr:rowOff>
    </xdr:from>
    <xdr:ext cx="534377" cy="259045"/>
    <xdr:sp macro="" textlink="">
      <xdr:nvSpPr>
        <xdr:cNvPr id="264" name="テキスト ボックス 263"/>
        <xdr:cNvSpPr txBox="1"/>
      </xdr:nvSpPr>
      <xdr:spPr>
        <a:xfrm>
          <a:off x="863111" y="1682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112649</xdr:rowOff>
    </xdr:from>
    <xdr:to>
      <xdr:col>15</xdr:col>
      <xdr:colOff>180975</xdr:colOff>
      <xdr:row>39</xdr:row>
      <xdr:rowOff>2032</xdr:rowOff>
    </xdr:to>
    <xdr:cxnSp macro="">
      <xdr:nvCxnSpPr>
        <xdr:cNvPr id="293" name="直線コネクタ 292"/>
        <xdr:cNvCxnSpPr/>
      </xdr:nvCxnSpPr>
      <xdr:spPr>
        <a:xfrm>
          <a:off x="9639300" y="6627749"/>
          <a:ext cx="838200" cy="6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32021</xdr:rowOff>
    </xdr:from>
    <xdr:ext cx="469744" cy="259045"/>
    <xdr:sp macro="" textlink="">
      <xdr:nvSpPr>
        <xdr:cNvPr id="294" name="労働費平均値テキスト"/>
        <xdr:cNvSpPr txBox="1"/>
      </xdr:nvSpPr>
      <xdr:spPr>
        <a:xfrm>
          <a:off x="10528300" y="637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112649</xdr:rowOff>
    </xdr:from>
    <xdr:to>
      <xdr:col>14</xdr:col>
      <xdr:colOff>28575</xdr:colOff>
      <xdr:row>38</xdr:row>
      <xdr:rowOff>144399</xdr:rowOff>
    </xdr:to>
    <xdr:cxnSp macro="">
      <xdr:nvCxnSpPr>
        <xdr:cNvPr id="296" name="直線コネクタ 295"/>
        <xdr:cNvCxnSpPr/>
      </xdr:nvCxnSpPr>
      <xdr:spPr>
        <a:xfrm flipV="1">
          <a:off x="8750300" y="6627749"/>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126001</xdr:rowOff>
    </xdr:from>
    <xdr:ext cx="469744" cy="259045"/>
    <xdr:sp macro="" textlink="">
      <xdr:nvSpPr>
        <xdr:cNvPr id="298" name="テキスト ボックス 297"/>
        <xdr:cNvSpPr txBox="1"/>
      </xdr:nvSpPr>
      <xdr:spPr>
        <a:xfrm>
          <a:off x="9404427"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144399</xdr:rowOff>
    </xdr:from>
    <xdr:to>
      <xdr:col>12</xdr:col>
      <xdr:colOff>511175</xdr:colOff>
      <xdr:row>39</xdr:row>
      <xdr:rowOff>4064</xdr:rowOff>
    </xdr:to>
    <xdr:cxnSp macro="">
      <xdr:nvCxnSpPr>
        <xdr:cNvPr id="299" name="直線コネクタ 298"/>
        <xdr:cNvCxnSpPr/>
      </xdr:nvCxnSpPr>
      <xdr:spPr>
        <a:xfrm flipV="1">
          <a:off x="7861300" y="6659499"/>
          <a:ext cx="889000" cy="3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85996</xdr:rowOff>
    </xdr:from>
    <xdr:ext cx="469744" cy="259045"/>
    <xdr:sp macro="" textlink="">
      <xdr:nvSpPr>
        <xdr:cNvPr id="301" name="テキスト ボックス 300"/>
        <xdr:cNvSpPr txBox="1"/>
      </xdr:nvSpPr>
      <xdr:spPr>
        <a:xfrm>
          <a:off x="8515427"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84963</xdr:rowOff>
    </xdr:from>
    <xdr:to>
      <xdr:col>11</xdr:col>
      <xdr:colOff>307975</xdr:colOff>
      <xdr:row>39</xdr:row>
      <xdr:rowOff>4064</xdr:rowOff>
    </xdr:to>
    <xdr:cxnSp macro="">
      <xdr:nvCxnSpPr>
        <xdr:cNvPr id="302" name="直線コネクタ 301"/>
        <xdr:cNvCxnSpPr/>
      </xdr:nvCxnSpPr>
      <xdr:spPr>
        <a:xfrm>
          <a:off x="6972300" y="6428613"/>
          <a:ext cx="889000" cy="26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43324</xdr:rowOff>
    </xdr:from>
    <xdr:ext cx="469744" cy="259045"/>
    <xdr:sp macro="" textlink="">
      <xdr:nvSpPr>
        <xdr:cNvPr id="304" name="テキスト ボックス 303"/>
        <xdr:cNvSpPr txBox="1"/>
      </xdr:nvSpPr>
      <xdr:spPr>
        <a:xfrm>
          <a:off x="7626427" y="62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90695</xdr:rowOff>
    </xdr:from>
    <xdr:ext cx="469744" cy="259045"/>
    <xdr:sp macro="" textlink="">
      <xdr:nvSpPr>
        <xdr:cNvPr id="306" name="テキスト ボックス 305"/>
        <xdr:cNvSpPr txBox="1"/>
      </xdr:nvSpPr>
      <xdr:spPr>
        <a:xfrm>
          <a:off x="6737427" y="609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122682</xdr:rowOff>
    </xdr:from>
    <xdr:to>
      <xdr:col>15</xdr:col>
      <xdr:colOff>231775</xdr:colOff>
      <xdr:row>39</xdr:row>
      <xdr:rowOff>52832</xdr:rowOff>
    </xdr:to>
    <xdr:sp macro="" textlink="">
      <xdr:nvSpPr>
        <xdr:cNvPr id="312" name="円/楕円 311"/>
        <xdr:cNvSpPr/>
      </xdr:nvSpPr>
      <xdr:spPr>
        <a:xfrm>
          <a:off x="10426700" y="663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37609</xdr:rowOff>
    </xdr:from>
    <xdr:ext cx="378565" cy="259045"/>
    <xdr:sp macro="" textlink="">
      <xdr:nvSpPr>
        <xdr:cNvPr id="313" name="労働費該当値テキスト"/>
        <xdr:cNvSpPr txBox="1"/>
      </xdr:nvSpPr>
      <xdr:spPr>
        <a:xfrm>
          <a:off x="10528300" y="6552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61849</xdr:rowOff>
    </xdr:from>
    <xdr:to>
      <xdr:col>14</xdr:col>
      <xdr:colOff>79375</xdr:colOff>
      <xdr:row>38</xdr:row>
      <xdr:rowOff>163449</xdr:rowOff>
    </xdr:to>
    <xdr:sp macro="" textlink="">
      <xdr:nvSpPr>
        <xdr:cNvPr id="314" name="円/楕円 313"/>
        <xdr:cNvSpPr/>
      </xdr:nvSpPr>
      <xdr:spPr>
        <a:xfrm>
          <a:off x="9588500" y="657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154576</xdr:rowOff>
    </xdr:from>
    <xdr:ext cx="378565" cy="259045"/>
    <xdr:sp macro="" textlink="">
      <xdr:nvSpPr>
        <xdr:cNvPr id="315" name="テキスト ボックス 314"/>
        <xdr:cNvSpPr txBox="1"/>
      </xdr:nvSpPr>
      <xdr:spPr>
        <a:xfrm>
          <a:off x="9450017" y="6669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93599</xdr:rowOff>
    </xdr:from>
    <xdr:to>
      <xdr:col>12</xdr:col>
      <xdr:colOff>561975</xdr:colOff>
      <xdr:row>39</xdr:row>
      <xdr:rowOff>23749</xdr:rowOff>
    </xdr:to>
    <xdr:sp macro="" textlink="">
      <xdr:nvSpPr>
        <xdr:cNvPr id="316" name="円/楕円 315"/>
        <xdr:cNvSpPr/>
      </xdr:nvSpPr>
      <xdr:spPr>
        <a:xfrm>
          <a:off x="8699500" y="660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14876</xdr:rowOff>
    </xdr:from>
    <xdr:ext cx="378565" cy="259045"/>
    <xdr:sp macro="" textlink="">
      <xdr:nvSpPr>
        <xdr:cNvPr id="317" name="テキスト ボックス 316"/>
        <xdr:cNvSpPr txBox="1"/>
      </xdr:nvSpPr>
      <xdr:spPr>
        <a:xfrm>
          <a:off x="8561017" y="6701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124714</xdr:rowOff>
    </xdr:from>
    <xdr:to>
      <xdr:col>11</xdr:col>
      <xdr:colOff>358775</xdr:colOff>
      <xdr:row>39</xdr:row>
      <xdr:rowOff>54864</xdr:rowOff>
    </xdr:to>
    <xdr:sp macro="" textlink="">
      <xdr:nvSpPr>
        <xdr:cNvPr id="318" name="円/楕円 317"/>
        <xdr:cNvSpPr/>
      </xdr:nvSpPr>
      <xdr:spPr>
        <a:xfrm>
          <a:off x="7810500" y="66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45991</xdr:rowOff>
    </xdr:from>
    <xdr:ext cx="378565" cy="259045"/>
    <xdr:sp macro="" textlink="">
      <xdr:nvSpPr>
        <xdr:cNvPr id="319" name="テキスト ボックス 318"/>
        <xdr:cNvSpPr txBox="1"/>
      </xdr:nvSpPr>
      <xdr:spPr>
        <a:xfrm>
          <a:off x="7672017" y="6732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34163</xdr:rowOff>
    </xdr:from>
    <xdr:to>
      <xdr:col>10</xdr:col>
      <xdr:colOff>155575</xdr:colOff>
      <xdr:row>37</xdr:row>
      <xdr:rowOff>135763</xdr:rowOff>
    </xdr:to>
    <xdr:sp macro="" textlink="">
      <xdr:nvSpPr>
        <xdr:cNvPr id="320" name="円/楕円 319"/>
        <xdr:cNvSpPr/>
      </xdr:nvSpPr>
      <xdr:spPr>
        <a:xfrm>
          <a:off x="6921500" y="63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126890</xdr:rowOff>
    </xdr:from>
    <xdr:ext cx="469744" cy="259045"/>
    <xdr:sp macro="" textlink="">
      <xdr:nvSpPr>
        <xdr:cNvPr id="321" name="テキスト ボックス 320"/>
        <xdr:cNvSpPr txBox="1"/>
      </xdr:nvSpPr>
      <xdr:spPr>
        <a:xfrm>
          <a:off x="6737427" y="647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69879</xdr:rowOff>
    </xdr:from>
    <xdr:to>
      <xdr:col>15</xdr:col>
      <xdr:colOff>180975</xdr:colOff>
      <xdr:row>59</xdr:row>
      <xdr:rowOff>84604</xdr:rowOff>
    </xdr:to>
    <xdr:cxnSp macro="">
      <xdr:nvCxnSpPr>
        <xdr:cNvPr id="352" name="直線コネクタ 351"/>
        <xdr:cNvCxnSpPr/>
      </xdr:nvCxnSpPr>
      <xdr:spPr>
        <a:xfrm flipV="1">
          <a:off x="9639300" y="10185429"/>
          <a:ext cx="838200" cy="1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149675</xdr:rowOff>
    </xdr:from>
    <xdr:ext cx="534377" cy="259045"/>
    <xdr:sp macro="" textlink="">
      <xdr:nvSpPr>
        <xdr:cNvPr id="353" name="農林水産業費平均値テキスト"/>
        <xdr:cNvSpPr txBox="1"/>
      </xdr:nvSpPr>
      <xdr:spPr>
        <a:xfrm>
          <a:off x="10528300" y="992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76920</xdr:rowOff>
    </xdr:from>
    <xdr:to>
      <xdr:col>14</xdr:col>
      <xdr:colOff>28575</xdr:colOff>
      <xdr:row>59</xdr:row>
      <xdr:rowOff>84604</xdr:rowOff>
    </xdr:to>
    <xdr:cxnSp macro="">
      <xdr:nvCxnSpPr>
        <xdr:cNvPr id="355" name="直線コネクタ 354"/>
        <xdr:cNvCxnSpPr/>
      </xdr:nvCxnSpPr>
      <xdr:spPr>
        <a:xfrm>
          <a:off x="8750300" y="10192470"/>
          <a:ext cx="889000" cy="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119466</xdr:rowOff>
    </xdr:from>
    <xdr:ext cx="534377" cy="259045"/>
    <xdr:sp macro="" textlink="">
      <xdr:nvSpPr>
        <xdr:cNvPr id="357" name="テキスト ボックス 356"/>
        <xdr:cNvSpPr txBox="1"/>
      </xdr:nvSpPr>
      <xdr:spPr>
        <a:xfrm>
          <a:off x="9372111" y="989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74337</xdr:rowOff>
    </xdr:from>
    <xdr:to>
      <xdr:col>12</xdr:col>
      <xdr:colOff>511175</xdr:colOff>
      <xdr:row>59</xdr:row>
      <xdr:rowOff>76920</xdr:rowOff>
    </xdr:to>
    <xdr:cxnSp macro="">
      <xdr:nvCxnSpPr>
        <xdr:cNvPr id="358" name="直線コネクタ 357"/>
        <xdr:cNvCxnSpPr/>
      </xdr:nvCxnSpPr>
      <xdr:spPr>
        <a:xfrm>
          <a:off x="7861300" y="10189887"/>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120822</xdr:rowOff>
    </xdr:from>
    <xdr:ext cx="534377" cy="259045"/>
    <xdr:sp macro="" textlink="">
      <xdr:nvSpPr>
        <xdr:cNvPr id="360" name="テキスト ボックス 359"/>
        <xdr:cNvSpPr txBox="1"/>
      </xdr:nvSpPr>
      <xdr:spPr>
        <a:xfrm>
          <a:off x="8483111" y="989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74337</xdr:rowOff>
    </xdr:from>
    <xdr:to>
      <xdr:col>11</xdr:col>
      <xdr:colOff>307975</xdr:colOff>
      <xdr:row>59</xdr:row>
      <xdr:rowOff>90584</xdr:rowOff>
    </xdr:to>
    <xdr:cxnSp macro="">
      <xdr:nvCxnSpPr>
        <xdr:cNvPr id="361" name="直線コネクタ 360"/>
        <xdr:cNvCxnSpPr/>
      </xdr:nvCxnSpPr>
      <xdr:spPr>
        <a:xfrm flipV="1">
          <a:off x="6972300" y="10189887"/>
          <a:ext cx="889000" cy="1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125404</xdr:rowOff>
    </xdr:from>
    <xdr:ext cx="534377" cy="259045"/>
    <xdr:sp macro="" textlink="">
      <xdr:nvSpPr>
        <xdr:cNvPr id="363" name="テキスト ボックス 362"/>
        <xdr:cNvSpPr txBox="1"/>
      </xdr:nvSpPr>
      <xdr:spPr>
        <a:xfrm>
          <a:off x="7594111" y="989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125711</xdr:rowOff>
    </xdr:from>
    <xdr:ext cx="534377" cy="259045"/>
    <xdr:sp macro="" textlink="">
      <xdr:nvSpPr>
        <xdr:cNvPr id="365" name="テキスト ボックス 364"/>
        <xdr:cNvSpPr txBox="1"/>
      </xdr:nvSpPr>
      <xdr:spPr>
        <a:xfrm>
          <a:off x="6705111" y="989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19079</xdr:rowOff>
    </xdr:from>
    <xdr:to>
      <xdr:col>15</xdr:col>
      <xdr:colOff>231775</xdr:colOff>
      <xdr:row>59</xdr:row>
      <xdr:rowOff>120679</xdr:rowOff>
    </xdr:to>
    <xdr:sp macro="" textlink="">
      <xdr:nvSpPr>
        <xdr:cNvPr id="371" name="円/楕円 370"/>
        <xdr:cNvSpPr/>
      </xdr:nvSpPr>
      <xdr:spPr>
        <a:xfrm>
          <a:off x="10426700" y="1013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105456</xdr:rowOff>
    </xdr:from>
    <xdr:ext cx="469744" cy="259045"/>
    <xdr:sp macro="" textlink="">
      <xdr:nvSpPr>
        <xdr:cNvPr id="372" name="農林水産業費該当値テキスト"/>
        <xdr:cNvSpPr txBox="1"/>
      </xdr:nvSpPr>
      <xdr:spPr>
        <a:xfrm>
          <a:off x="10528300" y="1004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8,880</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33804</xdr:rowOff>
    </xdr:from>
    <xdr:to>
      <xdr:col>14</xdr:col>
      <xdr:colOff>79375</xdr:colOff>
      <xdr:row>59</xdr:row>
      <xdr:rowOff>135404</xdr:rowOff>
    </xdr:to>
    <xdr:sp macro="" textlink="">
      <xdr:nvSpPr>
        <xdr:cNvPr id="373" name="円/楕円 372"/>
        <xdr:cNvSpPr/>
      </xdr:nvSpPr>
      <xdr:spPr>
        <a:xfrm>
          <a:off x="9588500" y="1014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126531</xdr:rowOff>
    </xdr:from>
    <xdr:ext cx="469744" cy="259045"/>
    <xdr:sp macro="" textlink="">
      <xdr:nvSpPr>
        <xdr:cNvPr id="374" name="テキスト ボックス 373"/>
        <xdr:cNvSpPr txBox="1"/>
      </xdr:nvSpPr>
      <xdr:spPr>
        <a:xfrm>
          <a:off x="9404427" y="1024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4,371</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26120</xdr:rowOff>
    </xdr:from>
    <xdr:to>
      <xdr:col>12</xdr:col>
      <xdr:colOff>561975</xdr:colOff>
      <xdr:row>59</xdr:row>
      <xdr:rowOff>127720</xdr:rowOff>
    </xdr:to>
    <xdr:sp macro="" textlink="">
      <xdr:nvSpPr>
        <xdr:cNvPr id="375" name="円/楕円 374"/>
        <xdr:cNvSpPr/>
      </xdr:nvSpPr>
      <xdr:spPr>
        <a:xfrm>
          <a:off x="8699500" y="1014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118847</xdr:rowOff>
    </xdr:from>
    <xdr:ext cx="469744" cy="259045"/>
    <xdr:sp macro="" textlink="">
      <xdr:nvSpPr>
        <xdr:cNvPr id="376" name="テキスト ボックス 375"/>
        <xdr:cNvSpPr txBox="1"/>
      </xdr:nvSpPr>
      <xdr:spPr>
        <a:xfrm>
          <a:off x="8515427" y="102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6,724</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23537</xdr:rowOff>
    </xdr:from>
    <xdr:to>
      <xdr:col>11</xdr:col>
      <xdr:colOff>358775</xdr:colOff>
      <xdr:row>59</xdr:row>
      <xdr:rowOff>125137</xdr:rowOff>
    </xdr:to>
    <xdr:sp macro="" textlink="">
      <xdr:nvSpPr>
        <xdr:cNvPr id="377" name="円/楕円 376"/>
        <xdr:cNvSpPr/>
      </xdr:nvSpPr>
      <xdr:spPr>
        <a:xfrm>
          <a:off x="7810500" y="1013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116264</xdr:rowOff>
    </xdr:from>
    <xdr:ext cx="469744" cy="259045"/>
    <xdr:sp macro="" textlink="">
      <xdr:nvSpPr>
        <xdr:cNvPr id="378" name="テキスト ボックス 377"/>
        <xdr:cNvSpPr txBox="1"/>
      </xdr:nvSpPr>
      <xdr:spPr>
        <a:xfrm>
          <a:off x="7626427" y="1023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7,515</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39784</xdr:rowOff>
    </xdr:from>
    <xdr:to>
      <xdr:col>10</xdr:col>
      <xdr:colOff>155575</xdr:colOff>
      <xdr:row>59</xdr:row>
      <xdr:rowOff>141384</xdr:rowOff>
    </xdr:to>
    <xdr:sp macro="" textlink="">
      <xdr:nvSpPr>
        <xdr:cNvPr id="379" name="円/楕円 378"/>
        <xdr:cNvSpPr/>
      </xdr:nvSpPr>
      <xdr:spPr>
        <a:xfrm>
          <a:off x="6921500" y="1015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132511</xdr:rowOff>
    </xdr:from>
    <xdr:ext cx="469744" cy="259045"/>
    <xdr:sp macro="" textlink="">
      <xdr:nvSpPr>
        <xdr:cNvPr id="380" name="テキスト ボックス 379"/>
        <xdr:cNvSpPr txBox="1"/>
      </xdr:nvSpPr>
      <xdr:spPr>
        <a:xfrm>
          <a:off x="6737427" y="102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6" name="直線コネクタ 405"/>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7"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8" name="直線コネクタ 407"/>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9"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0" name="直線コネクタ 409"/>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126050</xdr:rowOff>
    </xdr:from>
    <xdr:to>
      <xdr:col>15</xdr:col>
      <xdr:colOff>180975</xdr:colOff>
      <xdr:row>79</xdr:row>
      <xdr:rowOff>18542</xdr:rowOff>
    </xdr:to>
    <xdr:cxnSp macro="">
      <xdr:nvCxnSpPr>
        <xdr:cNvPr id="411" name="直線コネクタ 410"/>
        <xdr:cNvCxnSpPr/>
      </xdr:nvCxnSpPr>
      <xdr:spPr>
        <a:xfrm flipV="1">
          <a:off x="9639300" y="13499150"/>
          <a:ext cx="838200" cy="6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135715</xdr:rowOff>
    </xdr:from>
    <xdr:ext cx="534377" cy="259045"/>
    <xdr:sp macro="" textlink="">
      <xdr:nvSpPr>
        <xdr:cNvPr id="412" name="商工費平均値テキスト"/>
        <xdr:cNvSpPr txBox="1"/>
      </xdr:nvSpPr>
      <xdr:spPr>
        <a:xfrm>
          <a:off x="10528300" y="12994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3" name="フローチャート : 判断 412"/>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133986</xdr:rowOff>
    </xdr:from>
    <xdr:to>
      <xdr:col>14</xdr:col>
      <xdr:colOff>28575</xdr:colOff>
      <xdr:row>79</xdr:row>
      <xdr:rowOff>18542</xdr:rowOff>
    </xdr:to>
    <xdr:cxnSp macro="">
      <xdr:nvCxnSpPr>
        <xdr:cNvPr id="414" name="直線コネクタ 413"/>
        <xdr:cNvCxnSpPr/>
      </xdr:nvCxnSpPr>
      <xdr:spPr>
        <a:xfrm>
          <a:off x="8750300" y="13507086"/>
          <a:ext cx="889000" cy="5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15" name="フローチャート : 判断 414"/>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42663</xdr:rowOff>
    </xdr:from>
    <xdr:ext cx="469744" cy="259045"/>
    <xdr:sp macro="" textlink="">
      <xdr:nvSpPr>
        <xdr:cNvPr id="416" name="テキスト ボックス 415"/>
        <xdr:cNvSpPr txBox="1"/>
      </xdr:nvSpPr>
      <xdr:spPr>
        <a:xfrm>
          <a:off x="9404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133986</xdr:rowOff>
    </xdr:from>
    <xdr:to>
      <xdr:col>12</xdr:col>
      <xdr:colOff>511175</xdr:colOff>
      <xdr:row>78</xdr:row>
      <xdr:rowOff>157432</xdr:rowOff>
    </xdr:to>
    <xdr:cxnSp macro="">
      <xdr:nvCxnSpPr>
        <xdr:cNvPr id="417" name="直線コネクタ 416"/>
        <xdr:cNvCxnSpPr/>
      </xdr:nvCxnSpPr>
      <xdr:spPr>
        <a:xfrm flipV="1">
          <a:off x="7861300" y="13507086"/>
          <a:ext cx="889000" cy="2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18" name="フローチャート : 判断 417"/>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56053</xdr:rowOff>
    </xdr:from>
    <xdr:ext cx="469744" cy="259045"/>
    <xdr:sp macro="" textlink="">
      <xdr:nvSpPr>
        <xdr:cNvPr id="419" name="テキスト ボックス 418"/>
        <xdr:cNvSpPr txBox="1"/>
      </xdr:nvSpPr>
      <xdr:spPr>
        <a:xfrm>
          <a:off x="8515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157432</xdr:rowOff>
    </xdr:from>
    <xdr:to>
      <xdr:col>11</xdr:col>
      <xdr:colOff>307975</xdr:colOff>
      <xdr:row>79</xdr:row>
      <xdr:rowOff>18706</xdr:rowOff>
    </xdr:to>
    <xdr:cxnSp macro="">
      <xdr:nvCxnSpPr>
        <xdr:cNvPr id="420" name="直線コネクタ 419"/>
        <xdr:cNvCxnSpPr/>
      </xdr:nvCxnSpPr>
      <xdr:spPr>
        <a:xfrm flipV="1">
          <a:off x="6972300" y="13530532"/>
          <a:ext cx="889000" cy="3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21" name="フローチャート : 判断 420"/>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69541</xdr:rowOff>
    </xdr:from>
    <xdr:ext cx="469744" cy="259045"/>
    <xdr:sp macro="" textlink="">
      <xdr:nvSpPr>
        <xdr:cNvPr id="422" name="テキスト ボックス 421"/>
        <xdr:cNvSpPr txBox="1"/>
      </xdr:nvSpPr>
      <xdr:spPr>
        <a:xfrm>
          <a:off x="7626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23" name="フローチャート : 判断 422"/>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59841</xdr:rowOff>
    </xdr:from>
    <xdr:ext cx="469744" cy="259045"/>
    <xdr:sp macro="" textlink="">
      <xdr:nvSpPr>
        <xdr:cNvPr id="424" name="テキスト ボックス 423"/>
        <xdr:cNvSpPr txBox="1"/>
      </xdr:nvSpPr>
      <xdr:spPr>
        <a:xfrm>
          <a:off x="6737427" y="130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75250</xdr:rowOff>
    </xdr:from>
    <xdr:to>
      <xdr:col>15</xdr:col>
      <xdr:colOff>231775</xdr:colOff>
      <xdr:row>79</xdr:row>
      <xdr:rowOff>5400</xdr:rowOff>
    </xdr:to>
    <xdr:sp macro="" textlink="">
      <xdr:nvSpPr>
        <xdr:cNvPr id="430" name="円/楕円 429"/>
        <xdr:cNvSpPr/>
      </xdr:nvSpPr>
      <xdr:spPr>
        <a:xfrm>
          <a:off x="10426700" y="134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161627</xdr:rowOff>
    </xdr:from>
    <xdr:ext cx="469744" cy="259045"/>
    <xdr:sp macro="" textlink="">
      <xdr:nvSpPr>
        <xdr:cNvPr id="431" name="商工費該当値テキスト"/>
        <xdr:cNvSpPr txBox="1"/>
      </xdr:nvSpPr>
      <xdr:spPr>
        <a:xfrm>
          <a:off x="10528300" y="133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139192</xdr:rowOff>
    </xdr:from>
    <xdr:to>
      <xdr:col>14</xdr:col>
      <xdr:colOff>79375</xdr:colOff>
      <xdr:row>79</xdr:row>
      <xdr:rowOff>69342</xdr:rowOff>
    </xdr:to>
    <xdr:sp macro="" textlink="">
      <xdr:nvSpPr>
        <xdr:cNvPr id="432" name="円/楕円 431"/>
        <xdr:cNvSpPr/>
      </xdr:nvSpPr>
      <xdr:spPr>
        <a:xfrm>
          <a:off x="9588500" y="1351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60469</xdr:rowOff>
    </xdr:from>
    <xdr:ext cx="469744" cy="259045"/>
    <xdr:sp macro="" textlink="">
      <xdr:nvSpPr>
        <xdr:cNvPr id="433" name="テキスト ボックス 432"/>
        <xdr:cNvSpPr txBox="1"/>
      </xdr:nvSpPr>
      <xdr:spPr>
        <a:xfrm>
          <a:off x="9404427" y="1360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83186</xdr:rowOff>
    </xdr:from>
    <xdr:to>
      <xdr:col>12</xdr:col>
      <xdr:colOff>561975</xdr:colOff>
      <xdr:row>79</xdr:row>
      <xdr:rowOff>13336</xdr:rowOff>
    </xdr:to>
    <xdr:sp macro="" textlink="">
      <xdr:nvSpPr>
        <xdr:cNvPr id="434" name="円/楕円 433"/>
        <xdr:cNvSpPr/>
      </xdr:nvSpPr>
      <xdr:spPr>
        <a:xfrm>
          <a:off x="8699500" y="1345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4463</xdr:rowOff>
    </xdr:from>
    <xdr:ext cx="469744" cy="259045"/>
    <xdr:sp macro="" textlink="">
      <xdr:nvSpPr>
        <xdr:cNvPr id="435" name="テキスト ボックス 434"/>
        <xdr:cNvSpPr txBox="1"/>
      </xdr:nvSpPr>
      <xdr:spPr>
        <a:xfrm>
          <a:off x="8515427" y="1354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106632</xdr:rowOff>
    </xdr:from>
    <xdr:to>
      <xdr:col>11</xdr:col>
      <xdr:colOff>358775</xdr:colOff>
      <xdr:row>79</xdr:row>
      <xdr:rowOff>36782</xdr:rowOff>
    </xdr:to>
    <xdr:sp macro="" textlink="">
      <xdr:nvSpPr>
        <xdr:cNvPr id="436" name="円/楕円 435"/>
        <xdr:cNvSpPr/>
      </xdr:nvSpPr>
      <xdr:spPr>
        <a:xfrm>
          <a:off x="7810500" y="1347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27909</xdr:rowOff>
    </xdr:from>
    <xdr:ext cx="469744" cy="259045"/>
    <xdr:sp macro="" textlink="">
      <xdr:nvSpPr>
        <xdr:cNvPr id="437" name="テキスト ボックス 436"/>
        <xdr:cNvSpPr txBox="1"/>
      </xdr:nvSpPr>
      <xdr:spPr>
        <a:xfrm>
          <a:off x="7626427" y="1357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139356</xdr:rowOff>
    </xdr:from>
    <xdr:to>
      <xdr:col>10</xdr:col>
      <xdr:colOff>155575</xdr:colOff>
      <xdr:row>79</xdr:row>
      <xdr:rowOff>69506</xdr:rowOff>
    </xdr:to>
    <xdr:sp macro="" textlink="">
      <xdr:nvSpPr>
        <xdr:cNvPr id="438" name="円/楕円 437"/>
        <xdr:cNvSpPr/>
      </xdr:nvSpPr>
      <xdr:spPr>
        <a:xfrm>
          <a:off x="6921500" y="1351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60633</xdr:rowOff>
    </xdr:from>
    <xdr:ext cx="469744" cy="259045"/>
    <xdr:sp macro="" textlink="">
      <xdr:nvSpPr>
        <xdr:cNvPr id="439" name="テキスト ボックス 438"/>
        <xdr:cNvSpPr txBox="1"/>
      </xdr:nvSpPr>
      <xdr:spPr>
        <a:xfrm>
          <a:off x="6737427" y="1360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3" name="直線コネクタ 462"/>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4"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5" name="直線コネクタ 464"/>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6"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7" name="直線コネクタ 466"/>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88640</xdr:rowOff>
    </xdr:from>
    <xdr:to>
      <xdr:col>15</xdr:col>
      <xdr:colOff>180975</xdr:colOff>
      <xdr:row>98</xdr:row>
      <xdr:rowOff>127837</xdr:rowOff>
    </xdr:to>
    <xdr:cxnSp macro="">
      <xdr:nvCxnSpPr>
        <xdr:cNvPr id="468" name="直線コネクタ 467"/>
        <xdr:cNvCxnSpPr/>
      </xdr:nvCxnSpPr>
      <xdr:spPr>
        <a:xfrm>
          <a:off x="9639300" y="16890740"/>
          <a:ext cx="838200" cy="3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70418</xdr:rowOff>
    </xdr:from>
    <xdr:ext cx="534377" cy="259045"/>
    <xdr:sp macro="" textlink="">
      <xdr:nvSpPr>
        <xdr:cNvPr id="469" name="土木費平均値テキスト"/>
        <xdr:cNvSpPr txBox="1"/>
      </xdr:nvSpPr>
      <xdr:spPr>
        <a:xfrm>
          <a:off x="10528300" y="1670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0" name="フローチャート : 判断 469"/>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88640</xdr:rowOff>
    </xdr:from>
    <xdr:to>
      <xdr:col>14</xdr:col>
      <xdr:colOff>28575</xdr:colOff>
      <xdr:row>98</xdr:row>
      <xdr:rowOff>131240</xdr:rowOff>
    </xdr:to>
    <xdr:cxnSp macro="">
      <xdr:nvCxnSpPr>
        <xdr:cNvPr id="471" name="直線コネクタ 470"/>
        <xdr:cNvCxnSpPr/>
      </xdr:nvCxnSpPr>
      <xdr:spPr>
        <a:xfrm flipV="1">
          <a:off x="8750300" y="16890740"/>
          <a:ext cx="889000" cy="4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72" name="フローチャート : 判断 471"/>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168322</xdr:rowOff>
    </xdr:from>
    <xdr:ext cx="534377" cy="259045"/>
    <xdr:sp macro="" textlink="">
      <xdr:nvSpPr>
        <xdr:cNvPr id="473" name="テキスト ボックス 472"/>
        <xdr:cNvSpPr txBox="1"/>
      </xdr:nvSpPr>
      <xdr:spPr>
        <a:xfrm>
          <a:off x="9372111" y="1697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131240</xdr:rowOff>
    </xdr:from>
    <xdr:to>
      <xdr:col>12</xdr:col>
      <xdr:colOff>511175</xdr:colOff>
      <xdr:row>98</xdr:row>
      <xdr:rowOff>155451</xdr:rowOff>
    </xdr:to>
    <xdr:cxnSp macro="">
      <xdr:nvCxnSpPr>
        <xdr:cNvPr id="474" name="直線コネクタ 473"/>
        <xdr:cNvCxnSpPr/>
      </xdr:nvCxnSpPr>
      <xdr:spPr>
        <a:xfrm flipV="1">
          <a:off x="7861300" y="16933340"/>
          <a:ext cx="889000" cy="2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5" name="フローチャート : 判断 474"/>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19322</xdr:rowOff>
    </xdr:from>
    <xdr:ext cx="534377" cy="259045"/>
    <xdr:sp macro="" textlink="">
      <xdr:nvSpPr>
        <xdr:cNvPr id="476" name="テキスト ボックス 475"/>
        <xdr:cNvSpPr txBox="1"/>
      </xdr:nvSpPr>
      <xdr:spPr>
        <a:xfrm>
          <a:off x="8483111" y="166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134741</xdr:rowOff>
    </xdr:from>
    <xdr:to>
      <xdr:col>11</xdr:col>
      <xdr:colOff>307975</xdr:colOff>
      <xdr:row>98</xdr:row>
      <xdr:rowOff>155451</xdr:rowOff>
    </xdr:to>
    <xdr:cxnSp macro="">
      <xdr:nvCxnSpPr>
        <xdr:cNvPr id="477" name="直線コネクタ 476"/>
        <xdr:cNvCxnSpPr/>
      </xdr:nvCxnSpPr>
      <xdr:spPr>
        <a:xfrm>
          <a:off x="6972300" y="16936841"/>
          <a:ext cx="889000" cy="2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8" name="フローチャート : 判断 477"/>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32196</xdr:rowOff>
    </xdr:from>
    <xdr:ext cx="534377" cy="259045"/>
    <xdr:sp macro="" textlink="">
      <xdr:nvSpPr>
        <xdr:cNvPr id="479" name="テキスト ボックス 478"/>
        <xdr:cNvSpPr txBox="1"/>
      </xdr:nvSpPr>
      <xdr:spPr>
        <a:xfrm>
          <a:off x="7594111" y="1666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80" name="フローチャート : 判断 479"/>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30030</xdr:rowOff>
    </xdr:from>
    <xdr:ext cx="534377" cy="259045"/>
    <xdr:sp macro="" textlink="">
      <xdr:nvSpPr>
        <xdr:cNvPr id="481" name="テキスト ボックス 480"/>
        <xdr:cNvSpPr txBox="1"/>
      </xdr:nvSpPr>
      <xdr:spPr>
        <a:xfrm>
          <a:off x="6705111" y="1666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77037</xdr:rowOff>
    </xdr:from>
    <xdr:to>
      <xdr:col>15</xdr:col>
      <xdr:colOff>231775</xdr:colOff>
      <xdr:row>99</xdr:row>
      <xdr:rowOff>7187</xdr:rowOff>
    </xdr:to>
    <xdr:sp macro="" textlink="">
      <xdr:nvSpPr>
        <xdr:cNvPr id="487" name="円/楕円 486"/>
        <xdr:cNvSpPr/>
      </xdr:nvSpPr>
      <xdr:spPr>
        <a:xfrm>
          <a:off x="10426700" y="1687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25967</xdr:rowOff>
    </xdr:from>
    <xdr:ext cx="534377" cy="259045"/>
    <xdr:sp macro="" textlink="">
      <xdr:nvSpPr>
        <xdr:cNvPr id="488" name="土木費該当値テキスト"/>
        <xdr:cNvSpPr txBox="1"/>
      </xdr:nvSpPr>
      <xdr:spPr>
        <a:xfrm>
          <a:off x="10528300" y="1682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46,227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37840</xdr:rowOff>
    </xdr:from>
    <xdr:to>
      <xdr:col>14</xdr:col>
      <xdr:colOff>79375</xdr:colOff>
      <xdr:row>98</xdr:row>
      <xdr:rowOff>139440</xdr:rowOff>
    </xdr:to>
    <xdr:sp macro="" textlink="">
      <xdr:nvSpPr>
        <xdr:cNvPr id="489" name="円/楕円 488"/>
        <xdr:cNvSpPr/>
      </xdr:nvSpPr>
      <xdr:spPr>
        <a:xfrm>
          <a:off x="9588500" y="1683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155967</xdr:rowOff>
    </xdr:from>
    <xdr:ext cx="534377" cy="259045"/>
    <xdr:sp macro="" textlink="">
      <xdr:nvSpPr>
        <xdr:cNvPr id="490" name="テキスト ボックス 489"/>
        <xdr:cNvSpPr txBox="1"/>
      </xdr:nvSpPr>
      <xdr:spPr>
        <a:xfrm>
          <a:off x="9372111" y="1661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66,803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80440</xdr:rowOff>
    </xdr:from>
    <xdr:to>
      <xdr:col>12</xdr:col>
      <xdr:colOff>561975</xdr:colOff>
      <xdr:row>99</xdr:row>
      <xdr:rowOff>10590</xdr:rowOff>
    </xdr:to>
    <xdr:sp macro="" textlink="">
      <xdr:nvSpPr>
        <xdr:cNvPr id="491" name="円/楕円 490"/>
        <xdr:cNvSpPr/>
      </xdr:nvSpPr>
      <xdr:spPr>
        <a:xfrm>
          <a:off x="8699500" y="1688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1717</xdr:rowOff>
    </xdr:from>
    <xdr:ext cx="534377" cy="259045"/>
    <xdr:sp macro="" textlink="">
      <xdr:nvSpPr>
        <xdr:cNvPr id="492" name="テキスト ボックス 491"/>
        <xdr:cNvSpPr txBox="1"/>
      </xdr:nvSpPr>
      <xdr:spPr>
        <a:xfrm>
          <a:off x="8483111" y="1697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44,441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104651</xdr:rowOff>
    </xdr:from>
    <xdr:to>
      <xdr:col>11</xdr:col>
      <xdr:colOff>358775</xdr:colOff>
      <xdr:row>99</xdr:row>
      <xdr:rowOff>34801</xdr:rowOff>
    </xdr:to>
    <xdr:sp macro="" textlink="">
      <xdr:nvSpPr>
        <xdr:cNvPr id="493" name="円/楕円 492"/>
        <xdr:cNvSpPr/>
      </xdr:nvSpPr>
      <xdr:spPr>
        <a:xfrm>
          <a:off x="7810500" y="1690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25928</xdr:rowOff>
    </xdr:from>
    <xdr:ext cx="534377" cy="259045"/>
    <xdr:sp macro="" textlink="">
      <xdr:nvSpPr>
        <xdr:cNvPr id="494" name="テキスト ボックス 493"/>
        <xdr:cNvSpPr txBox="1"/>
      </xdr:nvSpPr>
      <xdr:spPr>
        <a:xfrm>
          <a:off x="7594111" y="1699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31,732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83941</xdr:rowOff>
    </xdr:from>
    <xdr:to>
      <xdr:col>10</xdr:col>
      <xdr:colOff>155575</xdr:colOff>
      <xdr:row>99</xdr:row>
      <xdr:rowOff>14091</xdr:rowOff>
    </xdr:to>
    <xdr:sp macro="" textlink="">
      <xdr:nvSpPr>
        <xdr:cNvPr id="495" name="円/楕円 494"/>
        <xdr:cNvSpPr/>
      </xdr:nvSpPr>
      <xdr:spPr>
        <a:xfrm>
          <a:off x="6921500" y="1688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5218</xdr:rowOff>
    </xdr:from>
    <xdr:ext cx="534377" cy="259045"/>
    <xdr:sp macro="" textlink="">
      <xdr:nvSpPr>
        <xdr:cNvPr id="496" name="テキスト ボックス 495"/>
        <xdr:cNvSpPr txBox="1"/>
      </xdr:nvSpPr>
      <xdr:spPr>
        <a:xfrm>
          <a:off x="6705111" y="169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0" name="直線コネクタ 519"/>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1"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2" name="直線コネクタ 521"/>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3"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4" name="直線コネクタ 523"/>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116040</xdr:rowOff>
    </xdr:from>
    <xdr:to>
      <xdr:col>23</xdr:col>
      <xdr:colOff>517525</xdr:colOff>
      <xdr:row>38</xdr:row>
      <xdr:rowOff>52108</xdr:rowOff>
    </xdr:to>
    <xdr:cxnSp macro="">
      <xdr:nvCxnSpPr>
        <xdr:cNvPr id="525" name="直線コネクタ 524"/>
        <xdr:cNvCxnSpPr/>
      </xdr:nvCxnSpPr>
      <xdr:spPr>
        <a:xfrm flipV="1">
          <a:off x="15481300" y="6459690"/>
          <a:ext cx="838200" cy="1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150601</xdr:rowOff>
    </xdr:from>
    <xdr:ext cx="534377" cy="259045"/>
    <xdr:sp macro="" textlink="">
      <xdr:nvSpPr>
        <xdr:cNvPr id="526" name="消防費平均値テキスト"/>
        <xdr:cNvSpPr txBox="1"/>
      </xdr:nvSpPr>
      <xdr:spPr>
        <a:xfrm>
          <a:off x="16370300" y="6151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7" name="フローチャート : 判断 526"/>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52108</xdr:rowOff>
    </xdr:from>
    <xdr:to>
      <xdr:col>22</xdr:col>
      <xdr:colOff>365125</xdr:colOff>
      <xdr:row>38</xdr:row>
      <xdr:rowOff>73178</xdr:rowOff>
    </xdr:to>
    <xdr:cxnSp macro="">
      <xdr:nvCxnSpPr>
        <xdr:cNvPr id="528" name="直線コネクタ 527"/>
        <xdr:cNvCxnSpPr/>
      </xdr:nvCxnSpPr>
      <xdr:spPr>
        <a:xfrm flipV="1">
          <a:off x="14592300" y="6567208"/>
          <a:ext cx="889000" cy="2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9" name="フローチャート : 判断 528"/>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125912</xdr:rowOff>
    </xdr:from>
    <xdr:ext cx="534377" cy="259045"/>
    <xdr:sp macro="" textlink="">
      <xdr:nvSpPr>
        <xdr:cNvPr id="530" name="テキスト ボックス 529"/>
        <xdr:cNvSpPr txBox="1"/>
      </xdr:nvSpPr>
      <xdr:spPr>
        <a:xfrm>
          <a:off x="15214111" y="612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73025</xdr:rowOff>
    </xdr:from>
    <xdr:to>
      <xdr:col>21</xdr:col>
      <xdr:colOff>161925</xdr:colOff>
      <xdr:row>38</xdr:row>
      <xdr:rowOff>73178</xdr:rowOff>
    </xdr:to>
    <xdr:cxnSp macro="">
      <xdr:nvCxnSpPr>
        <xdr:cNvPr id="531" name="直線コネクタ 530"/>
        <xdr:cNvCxnSpPr/>
      </xdr:nvCxnSpPr>
      <xdr:spPr>
        <a:xfrm>
          <a:off x="13703300" y="6588125"/>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32" name="フローチャート : 判断 531"/>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137742</xdr:rowOff>
    </xdr:from>
    <xdr:ext cx="534377" cy="259045"/>
    <xdr:sp macro="" textlink="">
      <xdr:nvSpPr>
        <xdr:cNvPr id="533" name="テキスト ボックス 532"/>
        <xdr:cNvSpPr txBox="1"/>
      </xdr:nvSpPr>
      <xdr:spPr>
        <a:xfrm>
          <a:off x="14325111" y="613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73025</xdr:rowOff>
    </xdr:from>
    <xdr:to>
      <xdr:col>19</xdr:col>
      <xdr:colOff>644525</xdr:colOff>
      <xdr:row>38</xdr:row>
      <xdr:rowOff>99009</xdr:rowOff>
    </xdr:to>
    <xdr:cxnSp macro="">
      <xdr:nvCxnSpPr>
        <xdr:cNvPr id="534" name="直線コネクタ 533"/>
        <xdr:cNvCxnSpPr/>
      </xdr:nvCxnSpPr>
      <xdr:spPr>
        <a:xfrm flipV="1">
          <a:off x="12814300" y="6588125"/>
          <a:ext cx="889000" cy="2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5" name="フローチャート : 判断 534"/>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153020</xdr:rowOff>
    </xdr:from>
    <xdr:ext cx="534377" cy="259045"/>
    <xdr:sp macro="" textlink="">
      <xdr:nvSpPr>
        <xdr:cNvPr id="536" name="テキスト ボックス 535"/>
        <xdr:cNvSpPr txBox="1"/>
      </xdr:nvSpPr>
      <xdr:spPr>
        <a:xfrm>
          <a:off x="13436111" y="615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7" name="フローチャート : 判断 536"/>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158621</xdr:rowOff>
    </xdr:from>
    <xdr:ext cx="534377" cy="259045"/>
    <xdr:sp macro="" textlink="">
      <xdr:nvSpPr>
        <xdr:cNvPr id="538" name="テキスト ボックス 537"/>
        <xdr:cNvSpPr txBox="1"/>
      </xdr:nvSpPr>
      <xdr:spPr>
        <a:xfrm>
          <a:off x="12547111" y="615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65240</xdr:rowOff>
    </xdr:from>
    <xdr:to>
      <xdr:col>23</xdr:col>
      <xdr:colOff>568325</xdr:colOff>
      <xdr:row>37</xdr:row>
      <xdr:rowOff>166839</xdr:rowOff>
    </xdr:to>
    <xdr:sp macro="" textlink="">
      <xdr:nvSpPr>
        <xdr:cNvPr id="544" name="円/楕円 543"/>
        <xdr:cNvSpPr/>
      </xdr:nvSpPr>
      <xdr:spPr>
        <a:xfrm>
          <a:off x="16268700" y="64088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151617</xdr:rowOff>
    </xdr:from>
    <xdr:ext cx="534377" cy="259045"/>
    <xdr:sp macro="" textlink="">
      <xdr:nvSpPr>
        <xdr:cNvPr id="545" name="消防費該当値テキスト"/>
        <xdr:cNvSpPr txBox="1"/>
      </xdr:nvSpPr>
      <xdr:spPr>
        <a:xfrm>
          <a:off x="16370300" y="632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14,242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1308</xdr:rowOff>
    </xdr:from>
    <xdr:to>
      <xdr:col>22</xdr:col>
      <xdr:colOff>415925</xdr:colOff>
      <xdr:row>38</xdr:row>
      <xdr:rowOff>102908</xdr:rowOff>
    </xdr:to>
    <xdr:sp macro="" textlink="">
      <xdr:nvSpPr>
        <xdr:cNvPr id="546" name="円/楕円 545"/>
        <xdr:cNvSpPr/>
      </xdr:nvSpPr>
      <xdr:spPr>
        <a:xfrm>
          <a:off x="15430500" y="651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94035</xdr:rowOff>
    </xdr:from>
    <xdr:ext cx="469744" cy="259045"/>
    <xdr:sp macro="" textlink="">
      <xdr:nvSpPr>
        <xdr:cNvPr id="547" name="テキスト ボックス 546"/>
        <xdr:cNvSpPr txBox="1"/>
      </xdr:nvSpPr>
      <xdr:spPr>
        <a:xfrm>
          <a:off x="15246427" y="66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22378</xdr:rowOff>
    </xdr:from>
    <xdr:to>
      <xdr:col>21</xdr:col>
      <xdr:colOff>212725</xdr:colOff>
      <xdr:row>38</xdr:row>
      <xdr:rowOff>123978</xdr:rowOff>
    </xdr:to>
    <xdr:sp macro="" textlink="">
      <xdr:nvSpPr>
        <xdr:cNvPr id="548" name="円/楕円 547"/>
        <xdr:cNvSpPr/>
      </xdr:nvSpPr>
      <xdr:spPr>
        <a:xfrm>
          <a:off x="14541500" y="653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115105</xdr:rowOff>
    </xdr:from>
    <xdr:ext cx="469744" cy="259045"/>
    <xdr:sp macro="" textlink="">
      <xdr:nvSpPr>
        <xdr:cNvPr id="549" name="テキスト ボックス 548"/>
        <xdr:cNvSpPr txBox="1"/>
      </xdr:nvSpPr>
      <xdr:spPr>
        <a:xfrm>
          <a:off x="14357427" y="663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22225</xdr:rowOff>
    </xdr:from>
    <xdr:to>
      <xdr:col>20</xdr:col>
      <xdr:colOff>9525</xdr:colOff>
      <xdr:row>38</xdr:row>
      <xdr:rowOff>123825</xdr:rowOff>
    </xdr:to>
    <xdr:sp macro="" textlink="">
      <xdr:nvSpPr>
        <xdr:cNvPr id="550" name="円/楕円 549"/>
        <xdr:cNvSpPr/>
      </xdr:nvSpPr>
      <xdr:spPr>
        <a:xfrm>
          <a:off x="13652500" y="65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114952</xdr:rowOff>
    </xdr:from>
    <xdr:ext cx="469744" cy="259045"/>
    <xdr:sp macro="" textlink="">
      <xdr:nvSpPr>
        <xdr:cNvPr id="551" name="テキスト ボックス 550"/>
        <xdr:cNvSpPr txBox="1"/>
      </xdr:nvSpPr>
      <xdr:spPr>
        <a:xfrm>
          <a:off x="13468427" y="663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48209</xdr:rowOff>
    </xdr:from>
    <xdr:to>
      <xdr:col>18</xdr:col>
      <xdr:colOff>492125</xdr:colOff>
      <xdr:row>38</xdr:row>
      <xdr:rowOff>149809</xdr:rowOff>
    </xdr:to>
    <xdr:sp macro="" textlink="">
      <xdr:nvSpPr>
        <xdr:cNvPr id="552" name="円/楕円 551"/>
        <xdr:cNvSpPr/>
      </xdr:nvSpPr>
      <xdr:spPr>
        <a:xfrm>
          <a:off x="12763500" y="656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140936</xdr:rowOff>
    </xdr:from>
    <xdr:ext cx="469744" cy="259045"/>
    <xdr:sp macro="" textlink="">
      <xdr:nvSpPr>
        <xdr:cNvPr id="553" name="テキスト ボックス 552"/>
        <xdr:cNvSpPr txBox="1"/>
      </xdr:nvSpPr>
      <xdr:spPr>
        <a:xfrm>
          <a:off x="12579427" y="6656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59,224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8" name="直線コネクタ 577"/>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9"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80" name="直線コネクタ 579"/>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81"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82" name="直線コネクタ 581"/>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40030</xdr:rowOff>
    </xdr:from>
    <xdr:to>
      <xdr:col>23</xdr:col>
      <xdr:colOff>517525</xdr:colOff>
      <xdr:row>56</xdr:row>
      <xdr:rowOff>121450</xdr:rowOff>
    </xdr:to>
    <xdr:cxnSp macro="">
      <xdr:nvCxnSpPr>
        <xdr:cNvPr id="583" name="直線コネクタ 582"/>
        <xdr:cNvCxnSpPr/>
      </xdr:nvCxnSpPr>
      <xdr:spPr>
        <a:xfrm>
          <a:off x="15481300" y="9126880"/>
          <a:ext cx="838200" cy="59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112310</xdr:rowOff>
    </xdr:from>
    <xdr:ext cx="534377" cy="259045"/>
    <xdr:sp macro="" textlink="">
      <xdr:nvSpPr>
        <xdr:cNvPr id="584" name="教育費平均値テキスト"/>
        <xdr:cNvSpPr txBox="1"/>
      </xdr:nvSpPr>
      <xdr:spPr>
        <a:xfrm>
          <a:off x="16370300" y="9370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5" name="フローチャート : 判断 584"/>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49</xdr:row>
      <xdr:rowOff>156864</xdr:rowOff>
    </xdr:from>
    <xdr:to>
      <xdr:col>22</xdr:col>
      <xdr:colOff>365125</xdr:colOff>
      <xdr:row>53</xdr:row>
      <xdr:rowOff>40030</xdr:rowOff>
    </xdr:to>
    <xdr:cxnSp macro="">
      <xdr:nvCxnSpPr>
        <xdr:cNvPr id="586" name="直線コネクタ 585"/>
        <xdr:cNvCxnSpPr/>
      </xdr:nvCxnSpPr>
      <xdr:spPr>
        <a:xfrm>
          <a:off x="14592300" y="8557914"/>
          <a:ext cx="889000" cy="56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7" name="フローチャート : 判断 586"/>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88" name="テキスト ボックス 587"/>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49</xdr:row>
      <xdr:rowOff>156864</xdr:rowOff>
    </xdr:from>
    <xdr:to>
      <xdr:col>21</xdr:col>
      <xdr:colOff>161925</xdr:colOff>
      <xdr:row>57</xdr:row>
      <xdr:rowOff>72854</xdr:rowOff>
    </xdr:to>
    <xdr:cxnSp macro="">
      <xdr:nvCxnSpPr>
        <xdr:cNvPr id="589" name="直線コネクタ 588"/>
        <xdr:cNvCxnSpPr/>
      </xdr:nvCxnSpPr>
      <xdr:spPr>
        <a:xfrm flipV="1">
          <a:off x="13703300" y="8557914"/>
          <a:ext cx="889000" cy="128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90" name="フローチャート : 判断 589"/>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91" name="テキスト ボックス 590"/>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161207</xdr:rowOff>
    </xdr:from>
    <xdr:to>
      <xdr:col>19</xdr:col>
      <xdr:colOff>644525</xdr:colOff>
      <xdr:row>57</xdr:row>
      <xdr:rowOff>72854</xdr:rowOff>
    </xdr:to>
    <xdr:cxnSp macro="">
      <xdr:nvCxnSpPr>
        <xdr:cNvPr id="592" name="直線コネクタ 591"/>
        <xdr:cNvCxnSpPr/>
      </xdr:nvCxnSpPr>
      <xdr:spPr>
        <a:xfrm>
          <a:off x="12814300" y="9419507"/>
          <a:ext cx="889000" cy="42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93" name="フローチャート : 判断 592"/>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94" name="テキスト ボックス 593"/>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5" name="フローチャート : 判断 594"/>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96" name="テキスト ボックス 595"/>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70650</xdr:rowOff>
    </xdr:from>
    <xdr:to>
      <xdr:col>23</xdr:col>
      <xdr:colOff>568325</xdr:colOff>
      <xdr:row>57</xdr:row>
      <xdr:rowOff>800</xdr:rowOff>
    </xdr:to>
    <xdr:sp macro="" textlink="">
      <xdr:nvSpPr>
        <xdr:cNvPr id="602" name="円/楕円 601"/>
        <xdr:cNvSpPr/>
      </xdr:nvSpPr>
      <xdr:spPr>
        <a:xfrm>
          <a:off x="16268700" y="967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49077</xdr:rowOff>
    </xdr:from>
    <xdr:ext cx="534377" cy="259045"/>
    <xdr:sp macro="" textlink="">
      <xdr:nvSpPr>
        <xdr:cNvPr id="603" name="教育費該当値テキスト"/>
        <xdr:cNvSpPr txBox="1"/>
      </xdr:nvSpPr>
      <xdr:spPr>
        <a:xfrm>
          <a:off x="16370300" y="965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42,958</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160680</xdr:rowOff>
    </xdr:from>
    <xdr:to>
      <xdr:col>22</xdr:col>
      <xdr:colOff>415925</xdr:colOff>
      <xdr:row>53</xdr:row>
      <xdr:rowOff>90830</xdr:rowOff>
    </xdr:to>
    <xdr:sp macro="" textlink="">
      <xdr:nvSpPr>
        <xdr:cNvPr id="604" name="円/楕円 603"/>
        <xdr:cNvSpPr/>
      </xdr:nvSpPr>
      <xdr:spPr>
        <a:xfrm>
          <a:off x="15430500" y="907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51</xdr:row>
      <xdr:rowOff>107357</xdr:rowOff>
    </xdr:from>
    <xdr:ext cx="534377" cy="259045"/>
    <xdr:sp macro="" textlink="">
      <xdr:nvSpPr>
        <xdr:cNvPr id="605" name="テキスト ボックス 604"/>
        <xdr:cNvSpPr txBox="1"/>
      </xdr:nvSpPr>
      <xdr:spPr>
        <a:xfrm>
          <a:off x="15214111" y="885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74,232</a:t>
          </a:r>
          <a:endParaRPr kumimoji="1" lang="ja-JP" altLang="en-US" sz="1000" b="1">
            <a:solidFill>
              <a:srgbClr val="FF0000"/>
            </a:solidFill>
            <a:latin typeface="ＭＳ Ｐゴシック"/>
          </a:endParaRPr>
        </a:p>
      </xdr:txBody>
    </xdr:sp>
    <xdr:clientData/>
  </xdr:oneCellAnchor>
  <xdr:twoCellAnchor>
    <xdr:from>
      <xdr:col>21</xdr:col>
      <xdr:colOff>111125</xdr:colOff>
      <xdr:row>49</xdr:row>
      <xdr:rowOff>106064</xdr:rowOff>
    </xdr:from>
    <xdr:to>
      <xdr:col>21</xdr:col>
      <xdr:colOff>212725</xdr:colOff>
      <xdr:row>50</xdr:row>
      <xdr:rowOff>36214</xdr:rowOff>
    </xdr:to>
    <xdr:sp macro="" textlink="">
      <xdr:nvSpPr>
        <xdr:cNvPr id="606" name="円/楕円 605"/>
        <xdr:cNvSpPr/>
      </xdr:nvSpPr>
      <xdr:spPr>
        <a:xfrm>
          <a:off x="14541500" y="850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48</xdr:row>
      <xdr:rowOff>52741</xdr:rowOff>
    </xdr:from>
    <xdr:ext cx="599010" cy="259045"/>
    <xdr:sp macro="" textlink="">
      <xdr:nvSpPr>
        <xdr:cNvPr id="607" name="テキスト ボックス 606"/>
        <xdr:cNvSpPr txBox="1"/>
      </xdr:nvSpPr>
      <xdr:spPr>
        <a:xfrm>
          <a:off x="14292794" y="828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104,099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22054</xdr:rowOff>
    </xdr:from>
    <xdr:to>
      <xdr:col>20</xdr:col>
      <xdr:colOff>9525</xdr:colOff>
      <xdr:row>57</xdr:row>
      <xdr:rowOff>123654</xdr:rowOff>
    </xdr:to>
    <xdr:sp macro="" textlink="">
      <xdr:nvSpPr>
        <xdr:cNvPr id="608" name="円/楕円 607"/>
        <xdr:cNvSpPr/>
      </xdr:nvSpPr>
      <xdr:spPr>
        <a:xfrm>
          <a:off x="13652500" y="97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114781</xdr:rowOff>
    </xdr:from>
    <xdr:ext cx="534377" cy="259045"/>
    <xdr:sp macro="" textlink="">
      <xdr:nvSpPr>
        <xdr:cNvPr id="609" name="テキスト ボックス 608"/>
        <xdr:cNvSpPr txBox="1"/>
      </xdr:nvSpPr>
      <xdr:spPr>
        <a:xfrm>
          <a:off x="13436111" y="98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36,509</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110407</xdr:rowOff>
    </xdr:from>
    <xdr:to>
      <xdr:col>18</xdr:col>
      <xdr:colOff>492125</xdr:colOff>
      <xdr:row>55</xdr:row>
      <xdr:rowOff>40557</xdr:rowOff>
    </xdr:to>
    <xdr:sp macro="" textlink="">
      <xdr:nvSpPr>
        <xdr:cNvPr id="610" name="円/楕円 609"/>
        <xdr:cNvSpPr/>
      </xdr:nvSpPr>
      <xdr:spPr>
        <a:xfrm>
          <a:off x="12763500" y="936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57084</xdr:rowOff>
    </xdr:from>
    <xdr:ext cx="534377" cy="259045"/>
    <xdr:sp macro="" textlink="">
      <xdr:nvSpPr>
        <xdr:cNvPr id="611" name="テキスト ボックス 610"/>
        <xdr:cNvSpPr txBox="1"/>
      </xdr:nvSpPr>
      <xdr:spPr>
        <a:xfrm>
          <a:off x="12547111" y="914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58,871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3" name="直線コネクタ 632"/>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6"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7" name="直線コネクタ 636"/>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138640</xdr:rowOff>
    </xdr:from>
    <xdr:to>
      <xdr:col>23</xdr:col>
      <xdr:colOff>517525</xdr:colOff>
      <xdr:row>78</xdr:row>
      <xdr:rowOff>139700</xdr:rowOff>
    </xdr:to>
    <xdr:cxnSp macro="">
      <xdr:nvCxnSpPr>
        <xdr:cNvPr id="638" name="直線コネクタ 637"/>
        <xdr:cNvCxnSpPr/>
      </xdr:nvCxnSpPr>
      <xdr:spPr>
        <a:xfrm flipV="1">
          <a:off x="15481300" y="13511740"/>
          <a:ext cx="838200" cy="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55486</xdr:rowOff>
    </xdr:from>
    <xdr:ext cx="469744" cy="259045"/>
    <xdr:sp macro="" textlink="">
      <xdr:nvSpPr>
        <xdr:cNvPr id="639" name="災害復旧費平均値テキスト"/>
        <xdr:cNvSpPr txBox="1"/>
      </xdr:nvSpPr>
      <xdr:spPr>
        <a:xfrm>
          <a:off x="16370300" y="13257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0" name="フローチャート : 判断 639"/>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41" name="直線コネクタ 640"/>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42" name="フローチャート : 判断 641"/>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171411</xdr:rowOff>
    </xdr:from>
    <xdr:ext cx="469744" cy="259045"/>
    <xdr:sp macro="" textlink="">
      <xdr:nvSpPr>
        <xdr:cNvPr id="643" name="テキスト ボックス 642"/>
        <xdr:cNvSpPr txBox="1"/>
      </xdr:nvSpPr>
      <xdr:spPr>
        <a:xfrm>
          <a:off x="15246427"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139655</xdr:rowOff>
    </xdr:from>
    <xdr:to>
      <xdr:col>21</xdr:col>
      <xdr:colOff>161925</xdr:colOff>
      <xdr:row>78</xdr:row>
      <xdr:rowOff>139700</xdr:rowOff>
    </xdr:to>
    <xdr:cxnSp macro="">
      <xdr:nvCxnSpPr>
        <xdr:cNvPr id="644" name="直線コネクタ 643"/>
        <xdr:cNvCxnSpPr/>
      </xdr:nvCxnSpPr>
      <xdr:spPr>
        <a:xfrm>
          <a:off x="13703300" y="13512755"/>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5" name="フローチャート : 判断 644"/>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168787</xdr:rowOff>
    </xdr:from>
    <xdr:ext cx="469744" cy="259045"/>
    <xdr:sp macro="" textlink="">
      <xdr:nvSpPr>
        <xdr:cNvPr id="646" name="テキスト ボックス 645"/>
        <xdr:cNvSpPr txBox="1"/>
      </xdr:nvSpPr>
      <xdr:spPr>
        <a:xfrm>
          <a:off x="14357427" y="131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136719</xdr:rowOff>
    </xdr:from>
    <xdr:to>
      <xdr:col>19</xdr:col>
      <xdr:colOff>644525</xdr:colOff>
      <xdr:row>78</xdr:row>
      <xdr:rowOff>139655</xdr:rowOff>
    </xdr:to>
    <xdr:cxnSp macro="">
      <xdr:nvCxnSpPr>
        <xdr:cNvPr id="647" name="直線コネクタ 646"/>
        <xdr:cNvCxnSpPr/>
      </xdr:nvCxnSpPr>
      <xdr:spPr>
        <a:xfrm>
          <a:off x="12814300" y="13509819"/>
          <a:ext cx="889000" cy="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8" name="フローチャート : 判断 647"/>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163008</xdr:rowOff>
    </xdr:from>
    <xdr:ext cx="469744" cy="259045"/>
    <xdr:sp macro="" textlink="">
      <xdr:nvSpPr>
        <xdr:cNvPr id="649" name="テキスト ボックス 648"/>
        <xdr:cNvSpPr txBox="1"/>
      </xdr:nvSpPr>
      <xdr:spPr>
        <a:xfrm>
          <a:off x="13468427" y="1319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50" name="フローチャート : 判断 649"/>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1635</xdr:rowOff>
    </xdr:from>
    <xdr:ext cx="469744" cy="259045"/>
    <xdr:sp macro="" textlink="">
      <xdr:nvSpPr>
        <xdr:cNvPr id="651" name="テキスト ボックス 650"/>
        <xdr:cNvSpPr txBox="1"/>
      </xdr:nvSpPr>
      <xdr:spPr>
        <a:xfrm>
          <a:off x="12579427" y="1320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87840</xdr:rowOff>
    </xdr:from>
    <xdr:to>
      <xdr:col>23</xdr:col>
      <xdr:colOff>568325</xdr:colOff>
      <xdr:row>79</xdr:row>
      <xdr:rowOff>17990</xdr:rowOff>
    </xdr:to>
    <xdr:sp macro="" textlink="">
      <xdr:nvSpPr>
        <xdr:cNvPr id="657" name="円/楕円 656"/>
        <xdr:cNvSpPr/>
      </xdr:nvSpPr>
      <xdr:spPr>
        <a:xfrm>
          <a:off x="16268700" y="134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11037</xdr:rowOff>
    </xdr:from>
    <xdr:ext cx="378565" cy="259045"/>
    <xdr:sp macro="" textlink="">
      <xdr:nvSpPr>
        <xdr:cNvPr id="658" name="災害復旧費該当値テキスト"/>
        <xdr:cNvSpPr txBox="1"/>
      </xdr:nvSpPr>
      <xdr:spPr>
        <a:xfrm>
          <a:off x="16370300" y="13384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9" name="円/楕円 658"/>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60" name="テキスト ボックス 659"/>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61" name="円/楕円 660"/>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62" name="テキスト ボックス 661"/>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88855</xdr:rowOff>
    </xdr:from>
    <xdr:to>
      <xdr:col>20</xdr:col>
      <xdr:colOff>9525</xdr:colOff>
      <xdr:row>79</xdr:row>
      <xdr:rowOff>19005</xdr:rowOff>
    </xdr:to>
    <xdr:sp macro="" textlink="">
      <xdr:nvSpPr>
        <xdr:cNvPr id="663" name="円/楕円 662"/>
        <xdr:cNvSpPr/>
      </xdr:nvSpPr>
      <xdr:spPr>
        <a:xfrm>
          <a:off x="13652500" y="134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10132</xdr:rowOff>
    </xdr:from>
    <xdr:ext cx="249299" cy="259045"/>
    <xdr:sp macro="" textlink="">
      <xdr:nvSpPr>
        <xdr:cNvPr id="664" name="テキスト ボックス 663"/>
        <xdr:cNvSpPr txBox="1"/>
      </xdr:nvSpPr>
      <xdr:spPr>
        <a:xfrm>
          <a:off x="13578649" y="13554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85919</xdr:rowOff>
    </xdr:from>
    <xdr:to>
      <xdr:col>18</xdr:col>
      <xdr:colOff>492125</xdr:colOff>
      <xdr:row>79</xdr:row>
      <xdr:rowOff>16069</xdr:rowOff>
    </xdr:to>
    <xdr:sp macro="" textlink="">
      <xdr:nvSpPr>
        <xdr:cNvPr id="665" name="円/楕円 664"/>
        <xdr:cNvSpPr/>
      </xdr:nvSpPr>
      <xdr:spPr>
        <a:xfrm>
          <a:off x="12763500" y="1345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7196</xdr:rowOff>
    </xdr:from>
    <xdr:ext cx="378565" cy="259045"/>
    <xdr:sp macro="" textlink="">
      <xdr:nvSpPr>
        <xdr:cNvPr id="666" name="テキスト ボックス 665"/>
        <xdr:cNvSpPr txBox="1"/>
      </xdr:nvSpPr>
      <xdr:spPr>
        <a:xfrm>
          <a:off x="12625017" y="13551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0" name="直線コネクタ 689"/>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1"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2" name="直線コネクタ 691"/>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3"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4" name="直線コネクタ 693"/>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29883</xdr:rowOff>
    </xdr:from>
    <xdr:to>
      <xdr:col>23</xdr:col>
      <xdr:colOff>517525</xdr:colOff>
      <xdr:row>97</xdr:row>
      <xdr:rowOff>33541</xdr:rowOff>
    </xdr:to>
    <xdr:cxnSp macro="">
      <xdr:nvCxnSpPr>
        <xdr:cNvPr id="695" name="直線コネクタ 694"/>
        <xdr:cNvCxnSpPr/>
      </xdr:nvCxnSpPr>
      <xdr:spPr>
        <a:xfrm flipV="1">
          <a:off x="15481300" y="16660533"/>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37228</xdr:rowOff>
    </xdr:from>
    <xdr:ext cx="534377" cy="259045"/>
    <xdr:sp macro="" textlink="">
      <xdr:nvSpPr>
        <xdr:cNvPr id="696" name="公債費平均値テキスト"/>
        <xdr:cNvSpPr txBox="1"/>
      </xdr:nvSpPr>
      <xdr:spPr>
        <a:xfrm>
          <a:off x="16370300" y="16153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7" name="フローチャート : 判断 696"/>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32753</xdr:rowOff>
    </xdr:from>
    <xdr:to>
      <xdr:col>22</xdr:col>
      <xdr:colOff>365125</xdr:colOff>
      <xdr:row>97</xdr:row>
      <xdr:rowOff>33541</xdr:rowOff>
    </xdr:to>
    <xdr:cxnSp macro="">
      <xdr:nvCxnSpPr>
        <xdr:cNvPr id="698" name="直線コネクタ 697"/>
        <xdr:cNvCxnSpPr/>
      </xdr:nvCxnSpPr>
      <xdr:spPr>
        <a:xfrm>
          <a:off x="14592300" y="16663403"/>
          <a:ext cx="889000" cy="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9" name="フローチャート : 判断 698"/>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54487</xdr:rowOff>
    </xdr:from>
    <xdr:ext cx="534377" cy="259045"/>
    <xdr:sp macro="" textlink="">
      <xdr:nvSpPr>
        <xdr:cNvPr id="700" name="テキスト ボックス 699"/>
        <xdr:cNvSpPr txBox="1"/>
      </xdr:nvSpPr>
      <xdr:spPr>
        <a:xfrm>
          <a:off x="15214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32753</xdr:rowOff>
    </xdr:from>
    <xdr:to>
      <xdr:col>21</xdr:col>
      <xdr:colOff>161925</xdr:colOff>
      <xdr:row>97</xdr:row>
      <xdr:rowOff>32905</xdr:rowOff>
    </xdr:to>
    <xdr:cxnSp macro="">
      <xdr:nvCxnSpPr>
        <xdr:cNvPr id="701" name="直線コネクタ 700"/>
        <xdr:cNvCxnSpPr/>
      </xdr:nvCxnSpPr>
      <xdr:spPr>
        <a:xfrm flipV="1">
          <a:off x="13703300" y="16663403"/>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702" name="フローチャート : 判断 701"/>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56672</xdr:rowOff>
    </xdr:from>
    <xdr:ext cx="534377" cy="259045"/>
    <xdr:sp macro="" textlink="">
      <xdr:nvSpPr>
        <xdr:cNvPr id="703" name="テキスト ボックス 702"/>
        <xdr:cNvSpPr txBox="1"/>
      </xdr:nvSpPr>
      <xdr:spPr>
        <a:xfrm>
          <a:off x="14325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31331</xdr:rowOff>
    </xdr:from>
    <xdr:to>
      <xdr:col>19</xdr:col>
      <xdr:colOff>644525</xdr:colOff>
      <xdr:row>97</xdr:row>
      <xdr:rowOff>32905</xdr:rowOff>
    </xdr:to>
    <xdr:cxnSp macro="">
      <xdr:nvCxnSpPr>
        <xdr:cNvPr id="704" name="直線コネクタ 703"/>
        <xdr:cNvCxnSpPr/>
      </xdr:nvCxnSpPr>
      <xdr:spPr>
        <a:xfrm>
          <a:off x="12814300" y="16661981"/>
          <a:ext cx="889000" cy="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5" name="フローチャート : 判断 704"/>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54970</xdr:rowOff>
    </xdr:from>
    <xdr:ext cx="534377" cy="259045"/>
    <xdr:sp macro="" textlink="">
      <xdr:nvSpPr>
        <xdr:cNvPr id="706" name="テキスト ボックス 705"/>
        <xdr:cNvSpPr txBox="1"/>
      </xdr:nvSpPr>
      <xdr:spPr>
        <a:xfrm>
          <a:off x="13436111" y="161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7" name="フローチャート : 判断 706"/>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40378</xdr:rowOff>
    </xdr:from>
    <xdr:ext cx="534377" cy="259045"/>
    <xdr:sp macro="" textlink="">
      <xdr:nvSpPr>
        <xdr:cNvPr id="708" name="テキスト ボックス 707"/>
        <xdr:cNvSpPr txBox="1"/>
      </xdr:nvSpPr>
      <xdr:spPr>
        <a:xfrm>
          <a:off x="12547111" y="1615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150533</xdr:rowOff>
    </xdr:from>
    <xdr:to>
      <xdr:col>23</xdr:col>
      <xdr:colOff>568325</xdr:colOff>
      <xdr:row>97</xdr:row>
      <xdr:rowOff>80683</xdr:rowOff>
    </xdr:to>
    <xdr:sp macro="" textlink="">
      <xdr:nvSpPr>
        <xdr:cNvPr id="714" name="円/楕円 713"/>
        <xdr:cNvSpPr/>
      </xdr:nvSpPr>
      <xdr:spPr>
        <a:xfrm>
          <a:off x="16268700" y="166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128960</xdr:rowOff>
    </xdr:from>
    <xdr:ext cx="534377" cy="259045"/>
    <xdr:sp macro="" textlink="">
      <xdr:nvSpPr>
        <xdr:cNvPr id="715" name="公債費該当値テキスト"/>
        <xdr:cNvSpPr txBox="1"/>
      </xdr:nvSpPr>
      <xdr:spPr>
        <a:xfrm>
          <a:off x="16370300" y="1658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28,147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154191</xdr:rowOff>
    </xdr:from>
    <xdr:to>
      <xdr:col>22</xdr:col>
      <xdr:colOff>415925</xdr:colOff>
      <xdr:row>97</xdr:row>
      <xdr:rowOff>84341</xdr:rowOff>
    </xdr:to>
    <xdr:sp macro="" textlink="">
      <xdr:nvSpPr>
        <xdr:cNvPr id="716" name="円/楕円 715"/>
        <xdr:cNvSpPr/>
      </xdr:nvSpPr>
      <xdr:spPr>
        <a:xfrm>
          <a:off x="15430500" y="1661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75468</xdr:rowOff>
    </xdr:from>
    <xdr:ext cx="534377" cy="259045"/>
    <xdr:sp macro="" textlink="">
      <xdr:nvSpPr>
        <xdr:cNvPr id="717" name="テキスト ボックス 716"/>
        <xdr:cNvSpPr txBox="1"/>
      </xdr:nvSpPr>
      <xdr:spPr>
        <a:xfrm>
          <a:off x="15214111" y="1670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27,859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153403</xdr:rowOff>
    </xdr:from>
    <xdr:to>
      <xdr:col>21</xdr:col>
      <xdr:colOff>212725</xdr:colOff>
      <xdr:row>97</xdr:row>
      <xdr:rowOff>83553</xdr:rowOff>
    </xdr:to>
    <xdr:sp macro="" textlink="">
      <xdr:nvSpPr>
        <xdr:cNvPr id="718" name="円/楕円 717"/>
        <xdr:cNvSpPr/>
      </xdr:nvSpPr>
      <xdr:spPr>
        <a:xfrm>
          <a:off x="14541500" y="1661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74680</xdr:rowOff>
    </xdr:from>
    <xdr:ext cx="534377" cy="259045"/>
    <xdr:sp macro="" textlink="">
      <xdr:nvSpPr>
        <xdr:cNvPr id="719" name="テキスト ボックス 718"/>
        <xdr:cNvSpPr txBox="1"/>
      </xdr:nvSpPr>
      <xdr:spPr>
        <a:xfrm>
          <a:off x="14325111" y="1670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27,921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153555</xdr:rowOff>
    </xdr:from>
    <xdr:to>
      <xdr:col>20</xdr:col>
      <xdr:colOff>9525</xdr:colOff>
      <xdr:row>97</xdr:row>
      <xdr:rowOff>83705</xdr:rowOff>
    </xdr:to>
    <xdr:sp macro="" textlink="">
      <xdr:nvSpPr>
        <xdr:cNvPr id="720" name="円/楕円 719"/>
        <xdr:cNvSpPr/>
      </xdr:nvSpPr>
      <xdr:spPr>
        <a:xfrm>
          <a:off x="13652500" y="1661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74832</xdr:rowOff>
    </xdr:from>
    <xdr:ext cx="534377" cy="259045"/>
    <xdr:sp macro="" textlink="">
      <xdr:nvSpPr>
        <xdr:cNvPr id="721" name="テキスト ボックス 720"/>
        <xdr:cNvSpPr txBox="1"/>
      </xdr:nvSpPr>
      <xdr:spPr>
        <a:xfrm>
          <a:off x="13436111" y="1670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27,909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151981</xdr:rowOff>
    </xdr:from>
    <xdr:to>
      <xdr:col>18</xdr:col>
      <xdr:colOff>492125</xdr:colOff>
      <xdr:row>97</xdr:row>
      <xdr:rowOff>82131</xdr:rowOff>
    </xdr:to>
    <xdr:sp macro="" textlink="">
      <xdr:nvSpPr>
        <xdr:cNvPr id="722" name="円/楕円 721"/>
        <xdr:cNvSpPr/>
      </xdr:nvSpPr>
      <xdr:spPr>
        <a:xfrm>
          <a:off x="12763500" y="1661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73258</xdr:rowOff>
    </xdr:from>
    <xdr:ext cx="534377" cy="259045"/>
    <xdr:sp macro="" textlink="">
      <xdr:nvSpPr>
        <xdr:cNvPr id="723" name="テキスト ボックス 722"/>
        <xdr:cNvSpPr txBox="1"/>
      </xdr:nvSpPr>
      <xdr:spPr>
        <a:xfrm>
          <a:off x="12547111" y="1670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5" name="直線コネクタ 744"/>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6"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8"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9" name="直線コネクタ 748"/>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51"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52" name="フローチャート : 判断 751"/>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4" name="フローチャート : 判断 753"/>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5" name="テキスト ボックス 754"/>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7" name="フローチャート : 判断 756"/>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8" name="テキスト ボックス 757"/>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60" name="フローチャート : 判断 75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61" name="テキスト ボックス 760"/>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62" name="フローチャート : 判断 761"/>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63" name="テキスト ボックス 762"/>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9" name="円/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70"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1" name="円/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2" name="テキスト ボックス 77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3" name="円/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4" name="テキスト ボックス 77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5" name="円/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6" name="テキスト ボックス 77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7" name="円/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8" name="テキスト ボックス 77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9" name="直線コネクタ 78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0" name="テキスト ボックス 78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1" name="直線コネクタ 79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2" name="テキスト ボックス 791"/>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3" name="直線コネクタ 79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4" name="テキスト ボックス 793"/>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5" name="直線コネクタ 79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6" name="テキスト ボックス 795"/>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7" name="直線コネクタ 79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8" name="テキスト ボックス 797"/>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9" name="直線コネクタ 79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0" name="テキスト ボックス 799"/>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2" name="テキスト ボックス 80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4" name="直線コネクタ 803"/>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5"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6" name="直線コネクタ 80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7"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9" name="直線コネクタ 80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0"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1" name="フローチャート : 判断 810"/>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2" name="直線コネクタ 81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3" name="フローチャート : 判断 812"/>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4" name="テキスト ボックス 81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5" name="直線コネクタ 81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6" name="フローチャート : 判断 815"/>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7" name="テキスト ボックス 816"/>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8" name="直線コネクタ 81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9" name="フローチャート : 判断 818"/>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0" name="テキスト ボックス 81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1" name="フローチャート : 判断 820"/>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2" name="テキスト ボックス 821"/>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8" name="円/楕円 82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9"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0" name="円/楕円 82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1" name="テキスト ボックス 830"/>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2" name="円/楕円 83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3" name="テキスト ボックス 832"/>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4" name="円/楕円 83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5" name="テキスト ボックス 834"/>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6" name="円/楕円 83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7" name="テキスト ボックス 836"/>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年度については概ね類似団体より低い水準となっているが、単年度収支として平成</a:t>
          </a:r>
          <a:r>
            <a:rPr kumimoji="1" lang="en-US" altLang="ja-JP" sz="1300">
              <a:latin typeface="ＭＳ Ｐゴシック"/>
            </a:rPr>
            <a:t>26</a:t>
          </a:r>
          <a:r>
            <a:rPr kumimoji="1" lang="ja-JP" altLang="en-US" sz="1300">
              <a:latin typeface="ＭＳ Ｐゴシック"/>
            </a:rPr>
            <a:t>年度は△</a:t>
          </a:r>
          <a:r>
            <a:rPr kumimoji="1" lang="en-US" altLang="ja-JP" sz="1300">
              <a:latin typeface="ＭＳ Ｐゴシック"/>
            </a:rPr>
            <a:t>141,192</a:t>
          </a:r>
          <a:r>
            <a:rPr kumimoji="1" lang="ja-JP" altLang="en-US" sz="1300">
              <a:latin typeface="ＭＳ Ｐゴシック"/>
            </a:rPr>
            <a:t>千円、平成</a:t>
          </a:r>
          <a:r>
            <a:rPr kumimoji="1" lang="en-US" altLang="ja-JP" sz="1300">
              <a:latin typeface="ＭＳ Ｐゴシック"/>
            </a:rPr>
            <a:t>27</a:t>
          </a:r>
          <a:r>
            <a:rPr kumimoji="1" lang="ja-JP" altLang="en-US" sz="1300">
              <a:latin typeface="ＭＳ Ｐゴシック"/>
            </a:rPr>
            <a:t>年度は△</a:t>
          </a:r>
          <a:r>
            <a:rPr kumimoji="1" lang="en-US" altLang="ja-JP" sz="1300">
              <a:latin typeface="ＭＳ Ｐゴシック"/>
            </a:rPr>
            <a:t>225,542</a:t>
          </a:r>
          <a:r>
            <a:rPr kumimoji="1" lang="ja-JP" altLang="en-US" sz="1300">
              <a:latin typeface="ＭＳ Ｐゴシック"/>
            </a:rPr>
            <a:t>千円と</a:t>
          </a:r>
          <a:r>
            <a:rPr kumimoji="1" lang="en-US" altLang="ja-JP" sz="1300">
              <a:latin typeface="ＭＳ Ｐゴシック"/>
            </a:rPr>
            <a:t>2</a:t>
          </a:r>
          <a:r>
            <a:rPr kumimoji="1" lang="ja-JP" altLang="en-US" sz="1300">
              <a:latin typeface="ＭＳ Ｐゴシック"/>
            </a:rPr>
            <a:t>年連続でマイナスになった経緯もあることから、今後も歳入確保策を講じつつ</a:t>
          </a:r>
          <a:r>
            <a:rPr lang="ja-JP" altLang="ja-JP" sz="1300">
              <a:solidFill>
                <a:schemeClr val="dk1"/>
              </a:solidFill>
              <a:effectLst/>
              <a:latin typeface="+mn-lt"/>
              <a:ea typeface="+mn-ea"/>
              <a:cs typeface="+mn-cs"/>
            </a:rPr>
            <a:t>旺盛な行政需要</a:t>
          </a:r>
          <a:r>
            <a:rPr lang="ja-JP" altLang="en-US" sz="1300">
              <a:solidFill>
                <a:schemeClr val="dk1"/>
              </a:solidFill>
              <a:effectLst/>
              <a:latin typeface="+mn-lt"/>
              <a:ea typeface="+mn-ea"/>
              <a:cs typeface="+mn-cs"/>
            </a:rPr>
            <a:t>へ対応していく必要がある。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年度及び平成</a:t>
          </a:r>
          <a:r>
            <a:rPr kumimoji="1" lang="en-US" altLang="ja-JP" sz="1300">
              <a:latin typeface="ＭＳ Ｐゴシック"/>
            </a:rPr>
            <a:t>26</a:t>
          </a:r>
          <a:r>
            <a:rPr kumimoji="1" lang="ja-JP" altLang="en-US" sz="1300">
              <a:latin typeface="ＭＳ Ｐゴシック"/>
            </a:rPr>
            <a:t>年度については教育費の部分が突出して高い値となっており、その理由として本市は</a:t>
          </a:r>
          <a:r>
            <a:rPr kumimoji="1" lang="ja-JP" altLang="ja-JP" sz="1300">
              <a:solidFill>
                <a:schemeClr val="dk1"/>
              </a:solidFill>
              <a:effectLst/>
              <a:latin typeface="+mn-lt"/>
              <a:ea typeface="+mn-ea"/>
              <a:cs typeface="+mn-cs"/>
            </a:rPr>
            <a:t>人口の増加に伴い教育環境整備に係るニーズが非常に大きくなって</a:t>
          </a:r>
          <a:r>
            <a:rPr kumimoji="1" lang="ja-JP" altLang="en-US" sz="1300">
              <a:solidFill>
                <a:schemeClr val="dk1"/>
              </a:solidFill>
              <a:effectLst/>
              <a:latin typeface="+mn-lt"/>
              <a:ea typeface="+mn-ea"/>
              <a:cs typeface="+mn-cs"/>
            </a:rPr>
            <a:t>いたことから</a:t>
          </a:r>
          <a:r>
            <a:rPr kumimoji="1" lang="ja-JP" altLang="ja-JP" sz="1300">
              <a:solidFill>
                <a:schemeClr val="dk1"/>
              </a:solidFill>
              <a:effectLst/>
              <a:latin typeface="+mn-lt"/>
              <a:ea typeface="+mn-ea"/>
              <a:cs typeface="+mn-cs"/>
            </a:rPr>
            <a:t>、近年において</a:t>
          </a:r>
          <a:r>
            <a:rPr lang="ja-JP" altLang="ja-JP" sz="1300">
              <a:solidFill>
                <a:schemeClr val="dk1"/>
              </a:solidFill>
              <a:effectLst/>
              <a:latin typeface="+mn-lt"/>
              <a:ea typeface="+mn-ea"/>
              <a:cs typeface="+mn-cs"/>
            </a:rPr>
            <a:t>学校・幼稚園に係る増改築事業、新築事業を展開してきた</a:t>
          </a:r>
          <a:r>
            <a:rPr lang="ja-JP" altLang="en-US" sz="1300">
              <a:solidFill>
                <a:schemeClr val="dk1"/>
              </a:solidFill>
              <a:effectLst/>
              <a:latin typeface="+mn-lt"/>
              <a:ea typeface="+mn-ea"/>
              <a:cs typeface="+mn-cs"/>
            </a:rPr>
            <a:t>ことが挙げられる。平成</a:t>
          </a:r>
          <a:r>
            <a:rPr lang="en-US" altLang="ja-JP" sz="1300">
              <a:solidFill>
                <a:schemeClr val="dk1"/>
              </a:solidFill>
              <a:effectLst/>
              <a:latin typeface="+mn-lt"/>
              <a:ea typeface="+mn-ea"/>
              <a:cs typeface="+mn-cs"/>
            </a:rPr>
            <a:t>27</a:t>
          </a:r>
          <a:r>
            <a:rPr lang="ja-JP" altLang="en-US" sz="1300">
              <a:solidFill>
                <a:schemeClr val="dk1"/>
              </a:solidFill>
              <a:effectLst/>
              <a:latin typeface="+mn-lt"/>
              <a:ea typeface="+mn-ea"/>
              <a:cs typeface="+mn-cs"/>
            </a:rPr>
            <a:t>年度における決算額が減少したものの、</a:t>
          </a:r>
          <a:r>
            <a:rPr lang="ja-JP" altLang="ja-JP" sz="1300">
              <a:solidFill>
                <a:schemeClr val="dk1"/>
              </a:solidFill>
              <a:effectLst/>
              <a:latin typeface="+mn-lt"/>
              <a:ea typeface="+mn-ea"/>
              <a:cs typeface="+mn-cs"/>
            </a:rPr>
            <a:t>現在も</a:t>
          </a:r>
          <a:r>
            <a:rPr lang="ja-JP" altLang="en-US" sz="1300">
              <a:solidFill>
                <a:schemeClr val="dk1"/>
              </a:solidFill>
              <a:effectLst/>
              <a:latin typeface="+mn-lt"/>
              <a:ea typeface="+mn-ea"/>
              <a:cs typeface="+mn-cs"/>
            </a:rPr>
            <a:t>なお</a:t>
          </a:r>
          <a:r>
            <a:rPr lang="ja-JP" altLang="ja-JP" sz="1300">
              <a:solidFill>
                <a:schemeClr val="dk1"/>
              </a:solidFill>
              <a:effectLst/>
              <a:latin typeface="+mn-lt"/>
              <a:ea typeface="+mn-ea"/>
              <a:cs typeface="+mn-cs"/>
            </a:rPr>
            <a:t>学校の増改築事業</a:t>
          </a:r>
          <a:r>
            <a:rPr lang="ja-JP" altLang="en-US" sz="1300">
              <a:solidFill>
                <a:schemeClr val="dk1"/>
              </a:solidFill>
              <a:effectLst/>
              <a:latin typeface="+mn-lt"/>
              <a:ea typeface="+mn-ea"/>
              <a:cs typeface="+mn-cs"/>
            </a:rPr>
            <a:t>は続いており、更に</a:t>
          </a:r>
          <a:r>
            <a:rPr lang="ja-JP" altLang="ja-JP" sz="1300">
              <a:solidFill>
                <a:schemeClr val="dk1"/>
              </a:solidFill>
              <a:effectLst/>
              <a:latin typeface="+mn-lt"/>
              <a:ea typeface="+mn-ea"/>
              <a:cs typeface="+mn-cs"/>
            </a:rPr>
            <a:t>市役所庁舎、消防庁舎</a:t>
          </a:r>
          <a:r>
            <a:rPr lang="ja-JP" altLang="en-US" sz="1300">
              <a:solidFill>
                <a:schemeClr val="dk1"/>
              </a:solidFill>
              <a:effectLst/>
              <a:latin typeface="+mn-lt"/>
              <a:ea typeface="+mn-ea"/>
              <a:cs typeface="+mn-cs"/>
            </a:rPr>
            <a:t>という大型の</a:t>
          </a:r>
          <a:r>
            <a:rPr lang="ja-JP" altLang="ja-JP" sz="1300">
              <a:solidFill>
                <a:schemeClr val="dk1"/>
              </a:solidFill>
              <a:effectLst/>
              <a:latin typeface="+mn-lt"/>
              <a:ea typeface="+mn-ea"/>
              <a:cs typeface="+mn-cs"/>
            </a:rPr>
            <a:t>建設事業を実施していることに伴い、今後起債発行額が増大していくものと考えられる。現時点における公債費は類似団体内では低い水準ではあるものの、将来的にはその費用は増加していくことが予想されることから、各事業の緊急性及び必要性を精査のうえ、公債費が将来の財政運営に影響を及ぼすことの無いよう努めていく。</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23</a:t>
          </a:r>
          <a:r>
            <a:rPr kumimoji="1" lang="ja-JP" altLang="ja-JP" sz="1200">
              <a:solidFill>
                <a:schemeClr val="dk1"/>
              </a:solidFill>
              <a:effectLst/>
              <a:latin typeface="+mn-lt"/>
              <a:ea typeface="+mn-ea"/>
              <a:cs typeface="+mn-cs"/>
            </a:rPr>
            <a:t>年度においては、財政調整基金残高が増加し、実質単年度収支においても</a:t>
          </a:r>
          <a:r>
            <a:rPr kumimoji="1" lang="ja-JP" altLang="en-US" sz="1200">
              <a:solidFill>
                <a:schemeClr val="dk1"/>
              </a:solidFill>
              <a:effectLst/>
              <a:latin typeface="+mn-lt"/>
              <a:ea typeface="+mn-ea"/>
              <a:cs typeface="+mn-cs"/>
            </a:rPr>
            <a:t>プラスとなって</a:t>
          </a:r>
          <a:r>
            <a:rPr kumimoji="1" lang="ja-JP" altLang="ja-JP" sz="1200">
              <a:solidFill>
                <a:schemeClr val="dk1"/>
              </a:solidFill>
              <a:effectLst/>
              <a:latin typeface="+mn-lt"/>
              <a:ea typeface="+mn-ea"/>
              <a:cs typeface="+mn-cs"/>
            </a:rPr>
            <a:t>いた。平成</a:t>
          </a:r>
          <a:r>
            <a:rPr kumimoji="1" lang="en-US" altLang="ja-JP" sz="1200">
              <a:solidFill>
                <a:schemeClr val="dk1"/>
              </a:solidFill>
              <a:effectLst/>
              <a:latin typeface="+mn-lt"/>
              <a:ea typeface="+mn-ea"/>
              <a:cs typeface="+mn-cs"/>
            </a:rPr>
            <a:t>24</a:t>
          </a:r>
          <a:r>
            <a:rPr kumimoji="1" lang="ja-JP" altLang="ja-JP" sz="1200">
              <a:solidFill>
                <a:schemeClr val="dk1"/>
              </a:solidFill>
              <a:effectLst/>
              <a:latin typeface="+mn-lt"/>
              <a:ea typeface="+mn-ea"/>
              <a:cs typeface="+mn-cs"/>
            </a:rPr>
            <a:t>年度は財政調整基金残高は増加したが、単年度収支の減少により実質単年度収支は減少した。平成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年度は財政調整基金残高</a:t>
          </a:r>
          <a:r>
            <a:rPr kumimoji="1" lang="ja-JP" altLang="en-US" sz="1200">
              <a:solidFill>
                <a:schemeClr val="dk1"/>
              </a:solidFill>
              <a:effectLst/>
              <a:latin typeface="+mn-lt"/>
              <a:ea typeface="+mn-ea"/>
              <a:cs typeface="+mn-cs"/>
            </a:rPr>
            <a:t>及び</a:t>
          </a:r>
          <a:r>
            <a:rPr kumimoji="1" lang="ja-JP" altLang="ja-JP" sz="1200">
              <a:solidFill>
                <a:schemeClr val="dk1"/>
              </a:solidFill>
              <a:effectLst/>
              <a:latin typeface="+mn-lt"/>
              <a:ea typeface="+mn-ea"/>
              <a:cs typeface="+mn-cs"/>
            </a:rPr>
            <a:t>単年度収支</a:t>
          </a:r>
          <a:r>
            <a:rPr kumimoji="1" lang="ja-JP" altLang="en-US" sz="1200">
              <a:solidFill>
                <a:schemeClr val="dk1"/>
              </a:solidFill>
              <a:effectLst/>
              <a:latin typeface="+mn-lt"/>
              <a:ea typeface="+mn-ea"/>
              <a:cs typeface="+mn-cs"/>
            </a:rPr>
            <a:t>が</a:t>
          </a:r>
          <a:r>
            <a:rPr kumimoji="1" lang="ja-JP" altLang="ja-JP" sz="1200">
              <a:solidFill>
                <a:schemeClr val="dk1"/>
              </a:solidFill>
              <a:effectLst/>
              <a:latin typeface="+mn-lt"/>
              <a:ea typeface="+mn-ea"/>
              <a:cs typeface="+mn-cs"/>
            </a:rPr>
            <a:t>増加</a:t>
          </a:r>
          <a:r>
            <a:rPr kumimoji="1" lang="ja-JP" altLang="en-US" sz="1200">
              <a:solidFill>
                <a:schemeClr val="dk1"/>
              </a:solidFill>
              <a:effectLst/>
              <a:latin typeface="+mn-lt"/>
              <a:ea typeface="+mn-ea"/>
              <a:cs typeface="+mn-cs"/>
            </a:rPr>
            <a:t>したことで、</a:t>
          </a:r>
          <a:r>
            <a:rPr kumimoji="1" lang="ja-JP" altLang="ja-JP" sz="1200">
              <a:solidFill>
                <a:schemeClr val="dk1"/>
              </a:solidFill>
              <a:effectLst/>
              <a:latin typeface="+mn-lt"/>
              <a:ea typeface="+mn-ea"/>
              <a:cs typeface="+mn-cs"/>
            </a:rPr>
            <a:t>実質単年度収支</a:t>
          </a:r>
          <a:r>
            <a:rPr kumimoji="1" lang="ja-JP" altLang="en-US" sz="1200">
              <a:solidFill>
                <a:schemeClr val="dk1"/>
              </a:solidFill>
              <a:effectLst/>
              <a:latin typeface="+mn-lt"/>
              <a:ea typeface="+mn-ea"/>
              <a:cs typeface="+mn-cs"/>
            </a:rPr>
            <a:t>も</a:t>
          </a:r>
          <a:r>
            <a:rPr kumimoji="1" lang="ja-JP" altLang="ja-JP" sz="1200">
              <a:solidFill>
                <a:schemeClr val="dk1"/>
              </a:solidFill>
              <a:effectLst/>
              <a:latin typeface="+mn-lt"/>
              <a:ea typeface="+mn-ea"/>
              <a:cs typeface="+mn-cs"/>
            </a:rPr>
            <a:t>増加した。平成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a:t>
          </a:r>
          <a:r>
            <a:rPr kumimoji="1" lang="ja-JP" altLang="en-US" sz="1200">
              <a:solidFill>
                <a:schemeClr val="dk1"/>
              </a:solidFill>
              <a:effectLst/>
              <a:latin typeface="+mn-lt"/>
              <a:ea typeface="+mn-ea"/>
              <a:cs typeface="+mn-cs"/>
            </a:rPr>
            <a:t>及び平成</a:t>
          </a:r>
          <a:r>
            <a:rPr kumimoji="1" lang="en-US" altLang="ja-JP" sz="1200">
              <a:solidFill>
                <a:schemeClr val="dk1"/>
              </a:solidFill>
              <a:effectLst/>
              <a:latin typeface="+mn-lt"/>
              <a:ea typeface="+mn-ea"/>
              <a:cs typeface="+mn-cs"/>
            </a:rPr>
            <a:t>27</a:t>
          </a:r>
          <a:r>
            <a:rPr kumimoji="1" lang="ja-JP" altLang="en-US" sz="1200">
              <a:solidFill>
                <a:schemeClr val="dk1"/>
              </a:solidFill>
              <a:effectLst/>
              <a:latin typeface="+mn-lt"/>
              <a:ea typeface="+mn-ea"/>
              <a:cs typeface="+mn-cs"/>
            </a:rPr>
            <a:t>年度</a:t>
          </a:r>
          <a:r>
            <a:rPr kumimoji="1" lang="ja-JP" altLang="ja-JP" sz="1200">
              <a:solidFill>
                <a:schemeClr val="dk1"/>
              </a:solidFill>
              <a:effectLst/>
              <a:latin typeface="+mn-lt"/>
              <a:ea typeface="+mn-ea"/>
              <a:cs typeface="+mn-cs"/>
            </a:rPr>
            <a:t>においては平成</a:t>
          </a:r>
          <a:r>
            <a:rPr kumimoji="1" lang="en-US" altLang="ja-JP" sz="1200">
              <a:solidFill>
                <a:schemeClr val="dk1"/>
              </a:solidFill>
              <a:effectLst/>
              <a:latin typeface="+mn-lt"/>
              <a:ea typeface="+mn-ea"/>
              <a:cs typeface="+mn-cs"/>
            </a:rPr>
            <a:t>24</a:t>
          </a:r>
          <a:r>
            <a:rPr kumimoji="1" lang="ja-JP" altLang="ja-JP" sz="1200">
              <a:solidFill>
                <a:schemeClr val="dk1"/>
              </a:solidFill>
              <a:effectLst/>
              <a:latin typeface="+mn-lt"/>
              <a:ea typeface="+mn-ea"/>
              <a:cs typeface="+mn-cs"/>
            </a:rPr>
            <a:t>年度と同様、財政調整基金残高は増加したが、単年度収支</a:t>
          </a:r>
          <a:r>
            <a:rPr kumimoji="1" lang="ja-JP" altLang="en-US" sz="1200">
              <a:solidFill>
                <a:schemeClr val="dk1"/>
              </a:solidFill>
              <a:effectLst/>
              <a:latin typeface="+mn-lt"/>
              <a:ea typeface="+mn-ea"/>
              <a:cs typeface="+mn-cs"/>
            </a:rPr>
            <a:t>が</a:t>
          </a:r>
          <a:r>
            <a:rPr kumimoji="1" lang="ja-JP" altLang="ja-JP" sz="1200">
              <a:solidFill>
                <a:schemeClr val="dk1"/>
              </a:solidFill>
              <a:effectLst/>
              <a:latin typeface="+mn-lt"/>
              <a:ea typeface="+mn-ea"/>
              <a:cs typeface="+mn-cs"/>
            </a:rPr>
            <a:t>減少</a:t>
          </a:r>
          <a:r>
            <a:rPr kumimoji="1" lang="ja-JP" altLang="en-US" sz="1200">
              <a:solidFill>
                <a:schemeClr val="dk1"/>
              </a:solidFill>
              <a:effectLst/>
              <a:latin typeface="+mn-lt"/>
              <a:ea typeface="+mn-ea"/>
              <a:cs typeface="+mn-cs"/>
            </a:rPr>
            <a:t>したことで</a:t>
          </a:r>
          <a:r>
            <a:rPr kumimoji="1" lang="ja-JP" altLang="ja-JP" sz="1200">
              <a:solidFill>
                <a:schemeClr val="dk1"/>
              </a:solidFill>
              <a:effectLst/>
              <a:latin typeface="+mn-lt"/>
              <a:ea typeface="+mn-ea"/>
              <a:cs typeface="+mn-cs"/>
            </a:rPr>
            <a:t>実質単年度収支は減少した。財政調整基金残高は増加傾向にあるものの、現在高は今後の不測の状況への対応には決して十分と言えるものではないことから、今後も財政調整基金の取り崩しを抑制し、計画的に積立額の増加に努めていく。</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年度国民健康保険特別会計において、</a:t>
          </a:r>
          <a:r>
            <a:rPr kumimoji="1" lang="en-US" altLang="ja-JP" sz="1400">
              <a:solidFill>
                <a:schemeClr val="dk1"/>
              </a:solidFill>
              <a:effectLst/>
              <a:latin typeface="+mn-lt"/>
              <a:ea typeface="+mn-ea"/>
              <a:cs typeface="+mn-cs"/>
            </a:rPr>
            <a:t>584,723</a:t>
          </a:r>
          <a:r>
            <a:rPr kumimoji="1" lang="ja-JP" altLang="ja-JP" sz="1400">
              <a:solidFill>
                <a:schemeClr val="dk1"/>
              </a:solidFill>
              <a:effectLst/>
              <a:latin typeface="+mn-lt"/>
              <a:ea typeface="+mn-ea"/>
              <a:cs typeface="+mn-cs"/>
            </a:rPr>
            <a:t>千円の実質収支赤字があるものの、その他の会計において黒字となり、連結実質赤字比率は算定されない。</a:t>
          </a:r>
          <a:endParaRPr lang="ja-JP" altLang="ja-JP" sz="1400">
            <a:effectLst/>
          </a:endParaRPr>
        </a:p>
        <a:p>
          <a:r>
            <a:rPr kumimoji="1" lang="ja-JP" altLang="ja-JP" sz="1400">
              <a:solidFill>
                <a:schemeClr val="dk1"/>
              </a:solidFill>
              <a:effectLst/>
              <a:latin typeface="+mn-lt"/>
              <a:ea typeface="+mn-ea"/>
              <a:cs typeface="+mn-cs"/>
            </a:rPr>
            <a:t>　しかしながら、主に国民健康保険特別会計及び下水道事業特別会計への一般会計からの操出金が多額に上るため、公営企業会計等については今後も経費の節減を図るとともに、適正な料金体系による経営健全化を図るなど、一般会計の負担額を減らしていくよう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0" zoomScaleNormal="7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25758778</v>
      </c>
      <c r="BO4" s="409"/>
      <c r="BP4" s="409"/>
      <c r="BQ4" s="409"/>
      <c r="BR4" s="409"/>
      <c r="BS4" s="409"/>
      <c r="BT4" s="409"/>
      <c r="BU4" s="410"/>
      <c r="BV4" s="408">
        <v>25519324</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2</v>
      </c>
      <c r="CU4" s="586"/>
      <c r="CV4" s="586"/>
      <c r="CW4" s="586"/>
      <c r="CX4" s="586"/>
      <c r="CY4" s="586"/>
      <c r="CZ4" s="586"/>
      <c r="DA4" s="587"/>
      <c r="DB4" s="585">
        <v>4.3</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25123476</v>
      </c>
      <c r="BO5" s="414"/>
      <c r="BP5" s="414"/>
      <c r="BQ5" s="414"/>
      <c r="BR5" s="414"/>
      <c r="BS5" s="414"/>
      <c r="BT5" s="414"/>
      <c r="BU5" s="415"/>
      <c r="BV5" s="413">
        <v>24767725</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88.9</v>
      </c>
      <c r="CU5" s="384"/>
      <c r="CV5" s="384"/>
      <c r="CW5" s="384"/>
      <c r="CX5" s="384"/>
      <c r="CY5" s="384"/>
      <c r="CZ5" s="384"/>
      <c r="DA5" s="385"/>
      <c r="DB5" s="383">
        <v>89.9</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635302</v>
      </c>
      <c r="BO6" s="414"/>
      <c r="BP6" s="414"/>
      <c r="BQ6" s="414"/>
      <c r="BR6" s="414"/>
      <c r="BS6" s="414"/>
      <c r="BT6" s="414"/>
      <c r="BU6" s="415"/>
      <c r="BV6" s="413">
        <v>751599</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94.9</v>
      </c>
      <c r="CU6" s="560"/>
      <c r="CV6" s="560"/>
      <c r="CW6" s="560"/>
      <c r="CX6" s="560"/>
      <c r="CY6" s="560"/>
      <c r="CZ6" s="560"/>
      <c r="DA6" s="561"/>
      <c r="DB6" s="559">
        <v>96.6</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412926</v>
      </c>
      <c r="BO7" s="414"/>
      <c r="BP7" s="414"/>
      <c r="BQ7" s="414"/>
      <c r="BR7" s="414"/>
      <c r="BS7" s="414"/>
      <c r="BT7" s="414"/>
      <c r="BU7" s="415"/>
      <c r="BV7" s="413">
        <v>303681</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10860566</v>
      </c>
      <c r="CU7" s="414"/>
      <c r="CV7" s="414"/>
      <c r="CW7" s="414"/>
      <c r="CX7" s="414"/>
      <c r="CY7" s="414"/>
      <c r="CZ7" s="414"/>
      <c r="DA7" s="415"/>
      <c r="DB7" s="413">
        <v>10364950</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222376</v>
      </c>
      <c r="BO8" s="414"/>
      <c r="BP8" s="414"/>
      <c r="BQ8" s="414"/>
      <c r="BR8" s="414"/>
      <c r="BS8" s="414"/>
      <c r="BT8" s="414"/>
      <c r="BU8" s="415"/>
      <c r="BV8" s="413">
        <v>447918</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0.57999999999999996</v>
      </c>
      <c r="CU8" s="523"/>
      <c r="CV8" s="523"/>
      <c r="CW8" s="523"/>
      <c r="CX8" s="523"/>
      <c r="CY8" s="523"/>
      <c r="CZ8" s="523"/>
      <c r="DA8" s="524"/>
      <c r="DB8" s="522">
        <v>0.56000000000000005</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61119</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-225542</v>
      </c>
      <c r="BO9" s="414"/>
      <c r="BP9" s="414"/>
      <c r="BQ9" s="414"/>
      <c r="BR9" s="414"/>
      <c r="BS9" s="414"/>
      <c r="BT9" s="414"/>
      <c r="BU9" s="415"/>
      <c r="BV9" s="413">
        <v>-141192</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12</v>
      </c>
      <c r="CU9" s="384"/>
      <c r="CV9" s="384"/>
      <c r="CW9" s="384"/>
      <c r="CX9" s="384"/>
      <c r="CY9" s="384"/>
      <c r="CZ9" s="384"/>
      <c r="DA9" s="385"/>
      <c r="DB9" s="383">
        <v>12</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57261</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3207</v>
      </c>
      <c r="BO10" s="414"/>
      <c r="BP10" s="414"/>
      <c r="BQ10" s="414"/>
      <c r="BR10" s="414"/>
      <c r="BS10" s="414"/>
      <c r="BT10" s="414"/>
      <c r="BU10" s="415"/>
      <c r="BV10" s="413">
        <v>3095</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77</v>
      </c>
      <c r="AV11" s="471"/>
      <c r="AW11" s="471"/>
      <c r="AX11" s="471"/>
      <c r="AY11" s="393" t="s">
        <v>106</v>
      </c>
      <c r="AZ11" s="394"/>
      <c r="BA11" s="394"/>
      <c r="BB11" s="394"/>
      <c r="BC11" s="394"/>
      <c r="BD11" s="394"/>
      <c r="BE11" s="394"/>
      <c r="BF11" s="394"/>
      <c r="BG11" s="394"/>
      <c r="BH11" s="394"/>
      <c r="BI11" s="394"/>
      <c r="BJ11" s="394"/>
      <c r="BK11" s="394"/>
      <c r="BL11" s="394"/>
      <c r="BM11" s="395"/>
      <c r="BN11" s="413" t="s">
        <v>107</v>
      </c>
      <c r="BO11" s="414"/>
      <c r="BP11" s="414"/>
      <c r="BQ11" s="414"/>
      <c r="BR11" s="414"/>
      <c r="BS11" s="414"/>
      <c r="BT11" s="414"/>
      <c r="BU11" s="415"/>
      <c r="BV11" s="413" t="s">
        <v>107</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107</v>
      </c>
      <c r="CU11" s="523"/>
      <c r="CV11" s="523"/>
      <c r="CW11" s="523"/>
      <c r="CX11" s="523"/>
      <c r="CY11" s="523"/>
      <c r="CZ11" s="523"/>
      <c r="DA11" s="524"/>
      <c r="DB11" s="522" t="s">
        <v>107</v>
      </c>
      <c r="DC11" s="523"/>
      <c r="DD11" s="523"/>
      <c r="DE11" s="523"/>
      <c r="DF11" s="523"/>
      <c r="DG11" s="523"/>
      <c r="DH11" s="523"/>
      <c r="DI11" s="524"/>
      <c r="DJ11" s="137"/>
      <c r="DK11" s="137"/>
      <c r="DL11" s="137"/>
      <c r="DM11" s="137"/>
      <c r="DN11" s="137"/>
      <c r="DO11" s="137"/>
    </row>
    <row r="12" spans="1:119" ht="18.75" customHeight="1" x14ac:dyDescent="0.15">
      <c r="A12" s="138"/>
      <c r="B12" s="525" t="s">
        <v>109</v>
      </c>
      <c r="C12" s="526"/>
      <c r="D12" s="526"/>
      <c r="E12" s="526"/>
      <c r="F12" s="526"/>
      <c r="G12" s="526"/>
      <c r="H12" s="526"/>
      <c r="I12" s="526"/>
      <c r="J12" s="526"/>
      <c r="K12" s="527"/>
      <c r="L12" s="534" t="s">
        <v>110</v>
      </c>
      <c r="M12" s="535"/>
      <c r="N12" s="535"/>
      <c r="O12" s="535"/>
      <c r="P12" s="535"/>
      <c r="Q12" s="536"/>
      <c r="R12" s="537">
        <v>62566</v>
      </c>
      <c r="S12" s="538"/>
      <c r="T12" s="538"/>
      <c r="U12" s="538"/>
      <c r="V12" s="539"/>
      <c r="W12" s="540" t="s">
        <v>1</v>
      </c>
      <c r="X12" s="471"/>
      <c r="Y12" s="471"/>
      <c r="Z12" s="471"/>
      <c r="AA12" s="471"/>
      <c r="AB12" s="541"/>
      <c r="AC12" s="470" t="s">
        <v>111</v>
      </c>
      <c r="AD12" s="471"/>
      <c r="AE12" s="471"/>
      <c r="AF12" s="471"/>
      <c r="AG12" s="541"/>
      <c r="AH12" s="470" t="s">
        <v>112</v>
      </c>
      <c r="AI12" s="471"/>
      <c r="AJ12" s="471"/>
      <c r="AK12" s="471"/>
      <c r="AL12" s="542"/>
      <c r="AM12" s="482" t="s">
        <v>113</v>
      </c>
      <c r="AN12" s="387"/>
      <c r="AO12" s="387"/>
      <c r="AP12" s="387"/>
      <c r="AQ12" s="387"/>
      <c r="AR12" s="387"/>
      <c r="AS12" s="387"/>
      <c r="AT12" s="388"/>
      <c r="AU12" s="470" t="s">
        <v>114</v>
      </c>
      <c r="AV12" s="471"/>
      <c r="AW12" s="471"/>
      <c r="AX12" s="471"/>
      <c r="AY12" s="393" t="s">
        <v>115</v>
      </c>
      <c r="AZ12" s="394"/>
      <c r="BA12" s="394"/>
      <c r="BB12" s="394"/>
      <c r="BC12" s="394"/>
      <c r="BD12" s="394"/>
      <c r="BE12" s="394"/>
      <c r="BF12" s="394"/>
      <c r="BG12" s="394"/>
      <c r="BH12" s="394"/>
      <c r="BI12" s="394"/>
      <c r="BJ12" s="394"/>
      <c r="BK12" s="394"/>
      <c r="BL12" s="394"/>
      <c r="BM12" s="395"/>
      <c r="BN12" s="413" t="s">
        <v>116</v>
      </c>
      <c r="BO12" s="414"/>
      <c r="BP12" s="414"/>
      <c r="BQ12" s="414"/>
      <c r="BR12" s="414"/>
      <c r="BS12" s="414"/>
      <c r="BT12" s="414"/>
      <c r="BU12" s="415"/>
      <c r="BV12" s="413" t="s">
        <v>116</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116</v>
      </c>
      <c r="CU12" s="523"/>
      <c r="CV12" s="523"/>
      <c r="CW12" s="523"/>
      <c r="CX12" s="523"/>
      <c r="CY12" s="523"/>
      <c r="CZ12" s="523"/>
      <c r="DA12" s="524"/>
      <c r="DB12" s="522" t="s">
        <v>116</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118</v>
      </c>
      <c r="N13" s="512"/>
      <c r="O13" s="512"/>
      <c r="P13" s="512"/>
      <c r="Q13" s="513"/>
      <c r="R13" s="514">
        <v>62374</v>
      </c>
      <c r="S13" s="515"/>
      <c r="T13" s="515"/>
      <c r="U13" s="515"/>
      <c r="V13" s="516"/>
      <c r="W13" s="502" t="s">
        <v>119</v>
      </c>
      <c r="X13" s="426"/>
      <c r="Y13" s="426"/>
      <c r="Z13" s="426"/>
      <c r="AA13" s="426"/>
      <c r="AB13" s="427"/>
      <c r="AC13" s="389">
        <v>912</v>
      </c>
      <c r="AD13" s="390"/>
      <c r="AE13" s="390"/>
      <c r="AF13" s="390"/>
      <c r="AG13" s="391"/>
      <c r="AH13" s="389">
        <v>1072</v>
      </c>
      <c r="AI13" s="390"/>
      <c r="AJ13" s="390"/>
      <c r="AK13" s="390"/>
      <c r="AL13" s="392"/>
      <c r="AM13" s="482" t="s">
        <v>120</v>
      </c>
      <c r="AN13" s="387"/>
      <c r="AO13" s="387"/>
      <c r="AP13" s="387"/>
      <c r="AQ13" s="387"/>
      <c r="AR13" s="387"/>
      <c r="AS13" s="387"/>
      <c r="AT13" s="388"/>
      <c r="AU13" s="470" t="s">
        <v>121</v>
      </c>
      <c r="AV13" s="471"/>
      <c r="AW13" s="471"/>
      <c r="AX13" s="471"/>
      <c r="AY13" s="393" t="s">
        <v>122</v>
      </c>
      <c r="AZ13" s="394"/>
      <c r="BA13" s="394"/>
      <c r="BB13" s="394"/>
      <c r="BC13" s="394"/>
      <c r="BD13" s="394"/>
      <c r="BE13" s="394"/>
      <c r="BF13" s="394"/>
      <c r="BG13" s="394"/>
      <c r="BH13" s="394"/>
      <c r="BI13" s="394"/>
      <c r="BJ13" s="394"/>
      <c r="BK13" s="394"/>
      <c r="BL13" s="394"/>
      <c r="BM13" s="395"/>
      <c r="BN13" s="413">
        <v>-222335</v>
      </c>
      <c r="BO13" s="414"/>
      <c r="BP13" s="414"/>
      <c r="BQ13" s="414"/>
      <c r="BR13" s="414"/>
      <c r="BS13" s="414"/>
      <c r="BT13" s="414"/>
      <c r="BU13" s="415"/>
      <c r="BV13" s="413">
        <v>-138097</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8.6999999999999993</v>
      </c>
      <c r="CU13" s="384"/>
      <c r="CV13" s="384"/>
      <c r="CW13" s="384"/>
      <c r="CX13" s="384"/>
      <c r="CY13" s="384"/>
      <c r="CZ13" s="384"/>
      <c r="DA13" s="385"/>
      <c r="DB13" s="383">
        <v>9.6999999999999993</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124</v>
      </c>
      <c r="M14" s="543"/>
      <c r="N14" s="543"/>
      <c r="O14" s="543"/>
      <c r="P14" s="543"/>
      <c r="Q14" s="544"/>
      <c r="R14" s="514">
        <v>61658</v>
      </c>
      <c r="S14" s="515"/>
      <c r="T14" s="515"/>
      <c r="U14" s="515"/>
      <c r="V14" s="516"/>
      <c r="W14" s="517"/>
      <c r="X14" s="429"/>
      <c r="Y14" s="429"/>
      <c r="Z14" s="429"/>
      <c r="AA14" s="429"/>
      <c r="AB14" s="430"/>
      <c r="AC14" s="507">
        <v>4.0999999999999996</v>
      </c>
      <c r="AD14" s="508"/>
      <c r="AE14" s="508"/>
      <c r="AF14" s="508"/>
      <c r="AG14" s="509"/>
      <c r="AH14" s="507">
        <v>4.7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65.099999999999994</v>
      </c>
      <c r="CU14" s="486"/>
      <c r="CV14" s="486"/>
      <c r="CW14" s="486"/>
      <c r="CX14" s="486"/>
      <c r="CY14" s="486"/>
      <c r="CZ14" s="486"/>
      <c r="DA14" s="487"/>
      <c r="DB14" s="518">
        <v>70.3</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118</v>
      </c>
      <c r="N15" s="512"/>
      <c r="O15" s="512"/>
      <c r="P15" s="512"/>
      <c r="Q15" s="513"/>
      <c r="R15" s="514">
        <v>61492</v>
      </c>
      <c r="S15" s="515"/>
      <c r="T15" s="515"/>
      <c r="U15" s="515"/>
      <c r="V15" s="516"/>
      <c r="W15" s="502" t="s">
        <v>126</v>
      </c>
      <c r="X15" s="426"/>
      <c r="Y15" s="426"/>
      <c r="Z15" s="426"/>
      <c r="AA15" s="426"/>
      <c r="AB15" s="427"/>
      <c r="AC15" s="389">
        <v>3003</v>
      </c>
      <c r="AD15" s="390"/>
      <c r="AE15" s="390"/>
      <c r="AF15" s="390"/>
      <c r="AG15" s="391"/>
      <c r="AH15" s="389">
        <v>3377</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5148533</v>
      </c>
      <c r="BO15" s="409"/>
      <c r="BP15" s="409"/>
      <c r="BQ15" s="409"/>
      <c r="BR15" s="409"/>
      <c r="BS15" s="409"/>
      <c r="BT15" s="409"/>
      <c r="BU15" s="410"/>
      <c r="BV15" s="408">
        <v>4790051</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13.4</v>
      </c>
      <c r="AD16" s="508"/>
      <c r="AE16" s="508"/>
      <c r="AF16" s="508"/>
      <c r="AG16" s="509"/>
      <c r="AH16" s="507">
        <v>14.9</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8695158</v>
      </c>
      <c r="BO16" s="414"/>
      <c r="BP16" s="414"/>
      <c r="BQ16" s="414"/>
      <c r="BR16" s="414"/>
      <c r="BS16" s="414"/>
      <c r="BT16" s="414"/>
      <c r="BU16" s="415"/>
      <c r="BV16" s="413">
        <v>8250546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132</v>
      </c>
      <c r="N17" s="497"/>
      <c r="O17" s="497"/>
      <c r="P17" s="497"/>
      <c r="Q17" s="498"/>
      <c r="R17" s="499" t="s">
        <v>133</v>
      </c>
      <c r="S17" s="500"/>
      <c r="T17" s="500"/>
      <c r="U17" s="500"/>
      <c r="V17" s="501"/>
      <c r="W17" s="502" t="s">
        <v>134</v>
      </c>
      <c r="X17" s="426"/>
      <c r="Y17" s="426"/>
      <c r="Z17" s="426"/>
      <c r="AA17" s="426"/>
      <c r="AB17" s="427"/>
      <c r="AC17" s="389">
        <v>18439</v>
      </c>
      <c r="AD17" s="390"/>
      <c r="AE17" s="390"/>
      <c r="AF17" s="390"/>
      <c r="AG17" s="391"/>
      <c r="AH17" s="389">
        <v>17892</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6563278</v>
      </c>
      <c r="BO17" s="414"/>
      <c r="BP17" s="414"/>
      <c r="BQ17" s="414"/>
      <c r="BR17" s="414"/>
      <c r="BS17" s="414"/>
      <c r="BT17" s="414"/>
      <c r="BU17" s="415"/>
      <c r="BV17" s="413">
        <v>6174955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19.600000000000001</v>
      </c>
      <c r="M18" s="478"/>
      <c r="N18" s="478"/>
      <c r="O18" s="478"/>
      <c r="P18" s="478"/>
      <c r="Q18" s="478"/>
      <c r="R18" s="479"/>
      <c r="S18" s="479"/>
      <c r="T18" s="479"/>
      <c r="U18" s="479"/>
      <c r="V18" s="480"/>
      <c r="W18" s="494"/>
      <c r="X18" s="495"/>
      <c r="Y18" s="495"/>
      <c r="Z18" s="495"/>
      <c r="AA18" s="495"/>
      <c r="AB18" s="503"/>
      <c r="AC18" s="377">
        <v>82.5</v>
      </c>
      <c r="AD18" s="378"/>
      <c r="AE18" s="378"/>
      <c r="AF18" s="378"/>
      <c r="AG18" s="481"/>
      <c r="AH18" s="377">
        <v>79</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10109261</v>
      </c>
      <c r="BO18" s="414"/>
      <c r="BP18" s="414"/>
      <c r="BQ18" s="414"/>
      <c r="BR18" s="414"/>
      <c r="BS18" s="414"/>
      <c r="BT18" s="414"/>
      <c r="BU18" s="415"/>
      <c r="BV18" s="413">
        <v>9507320</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3118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12578572</v>
      </c>
      <c r="BO19" s="414"/>
      <c r="BP19" s="414"/>
      <c r="BQ19" s="414"/>
      <c r="BR19" s="414"/>
      <c r="BS19" s="414"/>
      <c r="BT19" s="414"/>
      <c r="BU19" s="415"/>
      <c r="BV19" s="413">
        <v>12208719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21780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23225144</v>
      </c>
      <c r="BO23" s="414"/>
      <c r="BP23" s="414"/>
      <c r="BQ23" s="414"/>
      <c r="BR23" s="414"/>
      <c r="BS23" s="414"/>
      <c r="BT23" s="414"/>
      <c r="BU23" s="415"/>
      <c r="BV23" s="413">
        <v>22220296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8300</v>
      </c>
      <c r="R24" s="390"/>
      <c r="S24" s="390"/>
      <c r="T24" s="390"/>
      <c r="U24" s="390"/>
      <c r="V24" s="391"/>
      <c r="W24" s="455"/>
      <c r="X24" s="446"/>
      <c r="Y24" s="447"/>
      <c r="Z24" s="386" t="s">
        <v>150</v>
      </c>
      <c r="AA24" s="387"/>
      <c r="AB24" s="387"/>
      <c r="AC24" s="387"/>
      <c r="AD24" s="387"/>
      <c r="AE24" s="387"/>
      <c r="AF24" s="387"/>
      <c r="AG24" s="388"/>
      <c r="AH24" s="389">
        <v>341</v>
      </c>
      <c r="AI24" s="390"/>
      <c r="AJ24" s="390"/>
      <c r="AK24" s="390"/>
      <c r="AL24" s="391"/>
      <c r="AM24" s="389">
        <v>947298</v>
      </c>
      <c r="AN24" s="390"/>
      <c r="AO24" s="390"/>
      <c r="AP24" s="390"/>
      <c r="AQ24" s="390"/>
      <c r="AR24" s="391"/>
      <c r="AS24" s="389">
        <v>2778</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20375211</v>
      </c>
      <c r="BO24" s="414"/>
      <c r="BP24" s="414"/>
      <c r="BQ24" s="414"/>
      <c r="BR24" s="414"/>
      <c r="BS24" s="414"/>
      <c r="BT24" s="414"/>
      <c r="BU24" s="415"/>
      <c r="BV24" s="413">
        <v>19502566</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6840</v>
      </c>
      <c r="R25" s="390"/>
      <c r="S25" s="390"/>
      <c r="T25" s="390"/>
      <c r="U25" s="390"/>
      <c r="V25" s="391"/>
      <c r="W25" s="455"/>
      <c r="X25" s="446"/>
      <c r="Y25" s="447"/>
      <c r="Z25" s="386" t="s">
        <v>153</v>
      </c>
      <c r="AA25" s="387"/>
      <c r="AB25" s="387"/>
      <c r="AC25" s="387"/>
      <c r="AD25" s="387"/>
      <c r="AE25" s="387"/>
      <c r="AF25" s="387"/>
      <c r="AG25" s="388"/>
      <c r="AH25" s="389">
        <v>57</v>
      </c>
      <c r="AI25" s="390"/>
      <c r="AJ25" s="390"/>
      <c r="AK25" s="390"/>
      <c r="AL25" s="391"/>
      <c r="AM25" s="389">
        <v>152190</v>
      </c>
      <c r="AN25" s="390"/>
      <c r="AO25" s="390"/>
      <c r="AP25" s="390"/>
      <c r="AQ25" s="390"/>
      <c r="AR25" s="391"/>
      <c r="AS25" s="389">
        <v>2670</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3507080</v>
      </c>
      <c r="BO25" s="409"/>
      <c r="BP25" s="409"/>
      <c r="BQ25" s="409"/>
      <c r="BR25" s="409"/>
      <c r="BS25" s="409"/>
      <c r="BT25" s="409"/>
      <c r="BU25" s="410"/>
      <c r="BV25" s="408">
        <v>3006836</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6260</v>
      </c>
      <c r="R26" s="390"/>
      <c r="S26" s="390"/>
      <c r="T26" s="390"/>
      <c r="U26" s="390"/>
      <c r="V26" s="391"/>
      <c r="W26" s="455"/>
      <c r="X26" s="446"/>
      <c r="Y26" s="447"/>
      <c r="Z26" s="386" t="s">
        <v>156</v>
      </c>
      <c r="AA26" s="468"/>
      <c r="AB26" s="468"/>
      <c r="AC26" s="468"/>
      <c r="AD26" s="468"/>
      <c r="AE26" s="468"/>
      <c r="AF26" s="468"/>
      <c r="AG26" s="469"/>
      <c r="AH26" s="389" t="s">
        <v>116</v>
      </c>
      <c r="AI26" s="390"/>
      <c r="AJ26" s="390"/>
      <c r="AK26" s="390"/>
      <c r="AL26" s="391"/>
      <c r="AM26" s="389" t="s">
        <v>116</v>
      </c>
      <c r="AN26" s="390"/>
      <c r="AO26" s="390"/>
      <c r="AP26" s="390"/>
      <c r="AQ26" s="390"/>
      <c r="AR26" s="391"/>
      <c r="AS26" s="389" t="s">
        <v>116</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116</v>
      </c>
      <c r="BO26" s="414"/>
      <c r="BP26" s="414"/>
      <c r="BQ26" s="414"/>
      <c r="BR26" s="414"/>
      <c r="BS26" s="414"/>
      <c r="BT26" s="414"/>
      <c r="BU26" s="415"/>
      <c r="BV26" s="413" t="s">
        <v>116</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3740</v>
      </c>
      <c r="R27" s="390"/>
      <c r="S27" s="390"/>
      <c r="T27" s="390"/>
      <c r="U27" s="390"/>
      <c r="V27" s="391"/>
      <c r="W27" s="455"/>
      <c r="X27" s="446"/>
      <c r="Y27" s="447"/>
      <c r="Z27" s="386" t="s">
        <v>159</v>
      </c>
      <c r="AA27" s="387"/>
      <c r="AB27" s="387"/>
      <c r="AC27" s="387"/>
      <c r="AD27" s="387"/>
      <c r="AE27" s="387"/>
      <c r="AF27" s="387"/>
      <c r="AG27" s="388"/>
      <c r="AH27" s="389">
        <v>28</v>
      </c>
      <c r="AI27" s="390"/>
      <c r="AJ27" s="390"/>
      <c r="AK27" s="390"/>
      <c r="AL27" s="391"/>
      <c r="AM27" s="389">
        <v>80866</v>
      </c>
      <c r="AN27" s="390"/>
      <c r="AO27" s="390"/>
      <c r="AP27" s="390"/>
      <c r="AQ27" s="390"/>
      <c r="AR27" s="391"/>
      <c r="AS27" s="389">
        <v>2888</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6360</v>
      </c>
      <c r="BO27" s="417"/>
      <c r="BP27" s="417"/>
      <c r="BQ27" s="417"/>
      <c r="BR27" s="417"/>
      <c r="BS27" s="417"/>
      <c r="BT27" s="417"/>
      <c r="BU27" s="418"/>
      <c r="BV27" s="416">
        <v>6345</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3340</v>
      </c>
      <c r="R28" s="390"/>
      <c r="S28" s="390"/>
      <c r="T28" s="390"/>
      <c r="U28" s="390"/>
      <c r="V28" s="391"/>
      <c r="W28" s="455"/>
      <c r="X28" s="446"/>
      <c r="Y28" s="447"/>
      <c r="Z28" s="386" t="s">
        <v>162</v>
      </c>
      <c r="AA28" s="387"/>
      <c r="AB28" s="387"/>
      <c r="AC28" s="387"/>
      <c r="AD28" s="387"/>
      <c r="AE28" s="387"/>
      <c r="AF28" s="387"/>
      <c r="AG28" s="388"/>
      <c r="AH28" s="389" t="s">
        <v>116</v>
      </c>
      <c r="AI28" s="390"/>
      <c r="AJ28" s="390"/>
      <c r="AK28" s="390"/>
      <c r="AL28" s="391"/>
      <c r="AM28" s="389" t="s">
        <v>116</v>
      </c>
      <c r="AN28" s="390"/>
      <c r="AO28" s="390"/>
      <c r="AP28" s="390"/>
      <c r="AQ28" s="390"/>
      <c r="AR28" s="391"/>
      <c r="AS28" s="389" t="s">
        <v>116</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2162760</v>
      </c>
      <c r="BO28" s="409"/>
      <c r="BP28" s="409"/>
      <c r="BQ28" s="409"/>
      <c r="BR28" s="409"/>
      <c r="BS28" s="409"/>
      <c r="BT28" s="409"/>
      <c r="BU28" s="410"/>
      <c r="BV28" s="408">
        <v>1929553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22</v>
      </c>
      <c r="M29" s="390"/>
      <c r="N29" s="390"/>
      <c r="O29" s="390"/>
      <c r="P29" s="391"/>
      <c r="Q29" s="389">
        <v>3050</v>
      </c>
      <c r="R29" s="390"/>
      <c r="S29" s="390"/>
      <c r="T29" s="390"/>
      <c r="U29" s="390"/>
      <c r="V29" s="391"/>
      <c r="W29" s="456"/>
      <c r="X29" s="457"/>
      <c r="Y29" s="458"/>
      <c r="Z29" s="386" t="s">
        <v>166</v>
      </c>
      <c r="AA29" s="387"/>
      <c r="AB29" s="387"/>
      <c r="AC29" s="387"/>
      <c r="AD29" s="387"/>
      <c r="AE29" s="387"/>
      <c r="AF29" s="387"/>
      <c r="AG29" s="388"/>
      <c r="AH29" s="389">
        <v>369</v>
      </c>
      <c r="AI29" s="390"/>
      <c r="AJ29" s="390"/>
      <c r="AK29" s="390"/>
      <c r="AL29" s="391"/>
      <c r="AM29" s="389">
        <v>1028164</v>
      </c>
      <c r="AN29" s="390"/>
      <c r="AO29" s="390"/>
      <c r="AP29" s="390"/>
      <c r="AQ29" s="390"/>
      <c r="AR29" s="391"/>
      <c r="AS29" s="389">
        <v>2786</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518128</v>
      </c>
      <c r="BO29" s="414"/>
      <c r="BP29" s="414"/>
      <c r="BQ29" s="414"/>
      <c r="BR29" s="414"/>
      <c r="BS29" s="414"/>
      <c r="BT29" s="414"/>
      <c r="BU29" s="415"/>
      <c r="BV29" s="413">
        <v>507467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1734330</v>
      </c>
      <c r="BO30" s="417"/>
      <c r="BP30" s="417"/>
      <c r="BQ30" s="417"/>
      <c r="BR30" s="417"/>
      <c r="BS30" s="417"/>
      <c r="BT30" s="417"/>
      <c r="BU30" s="418"/>
      <c r="BV30" s="416">
        <v>1719239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IF('各会計、関係団体の財政状況及び健全化判断比率'!B30="","",'各会計、関係団体の財政状況及び健全化判断比率'!B30)</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IF('各会計、関係団体の財政状況及び健全化判断比率'!B31="","",'各会計、関係団体の財政状況及び健全化判断比率'!B31)</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沖縄県市町村総合事務組合</v>
      </c>
      <c r="BZ34" s="372"/>
      <c r="CA34" s="372"/>
      <c r="CB34" s="372"/>
      <c r="CC34" s="372"/>
      <c r="CD34" s="372"/>
      <c r="CE34" s="372"/>
      <c r="CF34" s="372"/>
      <c r="CG34" s="372"/>
      <c r="CH34" s="372"/>
      <c r="CI34" s="372"/>
      <c r="CJ34" s="372"/>
      <c r="CK34" s="372"/>
      <c r="CL34" s="372"/>
      <c r="CM34" s="372"/>
      <c r="CN34" s="165"/>
      <c r="CO34" s="373">
        <f>IF(CQ34="","",MAX(C34:D43,U34:V43,AM34:AN43,BE34:BF43,BW34:BX43)+1)</f>
        <v>19</v>
      </c>
      <c r="CP34" s="373"/>
      <c r="CQ34" s="372" t="str">
        <f>IF('各会計、関係団体の財政状況及び健全化判断比率'!BS7="","",'各会計、関係団体の財政状況及び健全化判断比率'!BS7)</f>
        <v>沖縄県町村土地開発公社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育英会特別会計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IF('各会計、関係団体の財政状況及び健全化判断比率'!B32="","",'各会計、関係団体の財政状況及び健全化判断比率'!B32)</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南部広域行政組合（一般会計）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土地区画整理事業特別会計</v>
      </c>
      <c r="F36" s="372"/>
      <c r="G36" s="372"/>
      <c r="H36" s="372"/>
      <c r="I36" s="372"/>
      <c r="J36" s="372"/>
      <c r="K36" s="372"/>
      <c r="L36" s="372"/>
      <c r="M36" s="372"/>
      <c r="N36" s="372"/>
      <c r="O36" s="372"/>
      <c r="P36" s="372"/>
      <c r="Q36" s="372"/>
      <c r="R36" s="372"/>
      <c r="S36" s="372"/>
      <c r="T36" s="165"/>
      <c r="U36" s="373" t="str">
        <f t="shared" ref="U36:U43" si="4">IF(W36="","",U35+1)</f>
        <v/>
      </c>
      <c r="V36" s="373"/>
      <c r="W36" s="372"/>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南部広域行政組合（特別会計）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南部広域市町村圏事務組合（一般会計）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南部広域市町村圏事務組合（ふるさと市町村圏基金特別会計）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南部広域市町村圏事務組合（いなんせ斎場特別会計）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南部広域市町村圏事務組合（南斎場特別会計）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糸満市・豊見城市清掃施設組合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17</v>
      </c>
      <c r="BX42" s="373"/>
      <c r="BY42" s="372" t="str">
        <f>IF('各会計、関係団体の財政状況及び健全化判断比率'!B76="","",'各会計、関係団体の財政状況及び健全化判断比率'!B76)</f>
        <v>沖縄県後期高齢者医療広域連合（一般会計）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18</v>
      </c>
      <c r="BX43" s="373"/>
      <c r="BY43" s="372" t="str">
        <f>IF('各会計、関係団体の財政状況及び健全化判断比率'!B77="","",'各会計、関係団体の財政状況及び健全化判断比率'!B77)</f>
        <v>沖縄県後期高齢者医療広域連合（特別会計）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K16"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1" t="s">
        <v>526</v>
      </c>
      <c r="D34" s="1181"/>
      <c r="E34" s="1182"/>
      <c r="F34" s="32">
        <v>0.17</v>
      </c>
      <c r="G34" s="33" t="s">
        <v>527</v>
      </c>
      <c r="H34" s="33" t="s">
        <v>528</v>
      </c>
      <c r="I34" s="33" t="s">
        <v>529</v>
      </c>
      <c r="J34" s="34" t="s">
        <v>530</v>
      </c>
      <c r="K34" s="22"/>
      <c r="L34" s="22"/>
      <c r="M34" s="22"/>
      <c r="N34" s="22"/>
      <c r="O34" s="22"/>
      <c r="P34" s="22"/>
    </row>
    <row r="35" spans="1:16" ht="39" customHeight="1" x14ac:dyDescent="0.15">
      <c r="A35" s="22"/>
      <c r="B35" s="35"/>
      <c r="C35" s="1175" t="s">
        <v>531</v>
      </c>
      <c r="D35" s="1176"/>
      <c r="E35" s="1177"/>
      <c r="F35" s="36">
        <v>10.52</v>
      </c>
      <c r="G35" s="37">
        <v>11.29</v>
      </c>
      <c r="H35" s="37">
        <v>12.19</v>
      </c>
      <c r="I35" s="37">
        <v>13.37</v>
      </c>
      <c r="J35" s="38">
        <v>13.96</v>
      </c>
      <c r="K35" s="22"/>
      <c r="L35" s="22"/>
      <c r="M35" s="22"/>
      <c r="N35" s="22"/>
      <c r="O35" s="22"/>
      <c r="P35" s="22"/>
    </row>
    <row r="36" spans="1:16" ht="39" customHeight="1" x14ac:dyDescent="0.15">
      <c r="A36" s="22"/>
      <c r="B36" s="35"/>
      <c r="C36" s="1175" t="s">
        <v>532</v>
      </c>
      <c r="D36" s="1176"/>
      <c r="E36" s="1177"/>
      <c r="F36" s="36">
        <v>7.08</v>
      </c>
      <c r="G36" s="37">
        <v>2.68</v>
      </c>
      <c r="H36" s="37">
        <v>5.71</v>
      </c>
      <c r="I36" s="37">
        <v>4.3</v>
      </c>
      <c r="J36" s="38">
        <v>2.0099999999999998</v>
      </c>
      <c r="K36" s="22"/>
      <c r="L36" s="22"/>
      <c r="M36" s="22"/>
      <c r="N36" s="22"/>
      <c r="O36" s="22"/>
      <c r="P36" s="22"/>
    </row>
    <row r="37" spans="1:16" ht="39" customHeight="1" x14ac:dyDescent="0.15">
      <c r="A37" s="22"/>
      <c r="B37" s="35"/>
      <c r="C37" s="1175" t="s">
        <v>533</v>
      </c>
      <c r="D37" s="1176"/>
      <c r="E37" s="1177"/>
      <c r="F37" s="36">
        <v>0.3</v>
      </c>
      <c r="G37" s="37">
        <v>0.17</v>
      </c>
      <c r="H37" s="37">
        <v>0.11</v>
      </c>
      <c r="I37" s="37">
        <v>0.09</v>
      </c>
      <c r="J37" s="38">
        <v>0.15</v>
      </c>
      <c r="K37" s="22"/>
      <c r="L37" s="22"/>
      <c r="M37" s="22"/>
      <c r="N37" s="22"/>
      <c r="O37" s="22"/>
      <c r="P37" s="22"/>
    </row>
    <row r="38" spans="1:16" ht="39" customHeight="1" x14ac:dyDescent="0.15">
      <c r="A38" s="22"/>
      <c r="B38" s="35"/>
      <c r="C38" s="1175" t="s">
        <v>534</v>
      </c>
      <c r="D38" s="1176"/>
      <c r="E38" s="1177"/>
      <c r="F38" s="36">
        <v>0.01</v>
      </c>
      <c r="G38" s="37">
        <v>0.15</v>
      </c>
      <c r="H38" s="37">
        <v>0.01</v>
      </c>
      <c r="I38" s="37">
        <v>0.14000000000000001</v>
      </c>
      <c r="J38" s="38">
        <v>0.02</v>
      </c>
      <c r="K38" s="22"/>
      <c r="L38" s="22"/>
      <c r="M38" s="22"/>
      <c r="N38" s="22"/>
      <c r="O38" s="22"/>
      <c r="P38" s="22"/>
    </row>
    <row r="39" spans="1:16" ht="39" customHeight="1" x14ac:dyDescent="0.15">
      <c r="A39" s="22"/>
      <c r="B39" s="35"/>
      <c r="C39" s="1175" t="s">
        <v>535</v>
      </c>
      <c r="D39" s="1176"/>
      <c r="E39" s="1177"/>
      <c r="F39" s="36">
        <v>0</v>
      </c>
      <c r="G39" s="37">
        <v>0</v>
      </c>
      <c r="H39" s="37">
        <v>0.02</v>
      </c>
      <c r="I39" s="37">
        <v>0.06</v>
      </c>
      <c r="J39" s="38">
        <v>0</v>
      </c>
      <c r="K39" s="22"/>
      <c r="L39" s="22"/>
      <c r="M39" s="22"/>
      <c r="N39" s="22"/>
      <c r="O39" s="22"/>
      <c r="P39" s="22"/>
    </row>
    <row r="40" spans="1:16" ht="39" customHeight="1" x14ac:dyDescent="0.15">
      <c r="A40" s="22"/>
      <c r="B40" s="35"/>
      <c r="C40" s="1175" t="s">
        <v>536</v>
      </c>
      <c r="D40" s="1176"/>
      <c r="E40" s="1177"/>
      <c r="F40" s="36">
        <v>0.01</v>
      </c>
      <c r="G40" s="37">
        <v>0.02</v>
      </c>
      <c r="H40" s="37">
        <v>0.03</v>
      </c>
      <c r="I40" s="37">
        <v>0.01</v>
      </c>
      <c r="J40" s="38">
        <v>0</v>
      </c>
      <c r="K40" s="22"/>
      <c r="L40" s="22"/>
      <c r="M40" s="22"/>
      <c r="N40" s="22"/>
      <c r="O40" s="22"/>
      <c r="P40" s="22"/>
    </row>
    <row r="41" spans="1:16" ht="39" customHeight="1" x14ac:dyDescent="0.15">
      <c r="A41" s="22"/>
      <c r="B41" s="35"/>
      <c r="C41" s="1175" t="s">
        <v>537</v>
      </c>
      <c r="D41" s="1176"/>
      <c r="E41" s="1177"/>
      <c r="F41" s="36">
        <v>0</v>
      </c>
      <c r="G41" s="37">
        <v>0.01</v>
      </c>
      <c r="H41" s="37">
        <v>0</v>
      </c>
      <c r="I41" s="37">
        <v>0</v>
      </c>
      <c r="J41" s="38">
        <v>0</v>
      </c>
      <c r="K41" s="22"/>
      <c r="L41" s="22"/>
      <c r="M41" s="22"/>
      <c r="N41" s="22"/>
      <c r="O41" s="22"/>
      <c r="P41" s="22"/>
    </row>
    <row r="42" spans="1:16" ht="39" customHeight="1" x14ac:dyDescent="0.15">
      <c r="A42" s="22"/>
      <c r="B42" s="39"/>
      <c r="C42" s="1175" t="s">
        <v>538</v>
      </c>
      <c r="D42" s="1176"/>
      <c r="E42" s="1177"/>
      <c r="F42" s="36" t="s">
        <v>478</v>
      </c>
      <c r="G42" s="37" t="s">
        <v>478</v>
      </c>
      <c r="H42" s="37" t="s">
        <v>478</v>
      </c>
      <c r="I42" s="37" t="s">
        <v>478</v>
      </c>
      <c r="J42" s="38" t="s">
        <v>478</v>
      </c>
      <c r="K42" s="22"/>
      <c r="L42" s="22"/>
      <c r="M42" s="22"/>
      <c r="N42" s="22"/>
      <c r="O42" s="22"/>
      <c r="P42" s="22"/>
    </row>
    <row r="43" spans="1:16" ht="39" customHeight="1" thickBot="1" x14ac:dyDescent="0.2">
      <c r="A43" s="22"/>
      <c r="B43" s="40"/>
      <c r="C43" s="1178" t="s">
        <v>539</v>
      </c>
      <c r="D43" s="1179"/>
      <c r="E43" s="1180"/>
      <c r="F43" s="41">
        <v>0</v>
      </c>
      <c r="G43" s="42">
        <v>0</v>
      </c>
      <c r="H43" s="42" t="s">
        <v>478</v>
      </c>
      <c r="I43" s="42" t="s">
        <v>478</v>
      </c>
      <c r="J43" s="43" t="s">
        <v>478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M18"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1799</v>
      </c>
      <c r="L45" s="60">
        <v>1811</v>
      </c>
      <c r="M45" s="60">
        <v>1826</v>
      </c>
      <c r="N45" s="60">
        <v>1791</v>
      </c>
      <c r="O45" s="61">
        <v>1763</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478</v>
      </c>
      <c r="L46" s="64" t="s">
        <v>478</v>
      </c>
      <c r="M46" s="64" t="s">
        <v>478</v>
      </c>
      <c r="N46" s="64" t="s">
        <v>478</v>
      </c>
      <c r="O46" s="65" t="s">
        <v>478</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478</v>
      </c>
      <c r="L47" s="64" t="s">
        <v>478</v>
      </c>
      <c r="M47" s="64" t="s">
        <v>478</v>
      </c>
      <c r="N47" s="64" t="s">
        <v>478</v>
      </c>
      <c r="O47" s="65" t="s">
        <v>478</v>
      </c>
      <c r="P47" s="48"/>
      <c r="Q47" s="48"/>
      <c r="R47" s="48"/>
      <c r="S47" s="48"/>
      <c r="T47" s="48"/>
      <c r="U47" s="48"/>
    </row>
    <row r="48" spans="1:21" ht="30.75" customHeight="1" x14ac:dyDescent="0.15">
      <c r="A48" s="48"/>
      <c r="B48" s="1193"/>
      <c r="C48" s="1194"/>
      <c r="D48" s="62"/>
      <c r="E48" s="1185" t="s">
        <v>14</v>
      </c>
      <c r="F48" s="1185"/>
      <c r="G48" s="1185"/>
      <c r="H48" s="1185"/>
      <c r="I48" s="1185"/>
      <c r="J48" s="1186"/>
      <c r="K48" s="63">
        <v>217</v>
      </c>
      <c r="L48" s="64">
        <v>219</v>
      </c>
      <c r="M48" s="64">
        <v>227</v>
      </c>
      <c r="N48" s="64">
        <v>222</v>
      </c>
      <c r="O48" s="65">
        <v>221</v>
      </c>
      <c r="P48" s="48"/>
      <c r="Q48" s="48"/>
      <c r="R48" s="48"/>
      <c r="S48" s="48"/>
      <c r="T48" s="48"/>
      <c r="U48" s="48"/>
    </row>
    <row r="49" spans="1:21" ht="30.75" customHeight="1" x14ac:dyDescent="0.15">
      <c r="A49" s="48"/>
      <c r="B49" s="1193"/>
      <c r="C49" s="1194"/>
      <c r="D49" s="62"/>
      <c r="E49" s="1185" t="s">
        <v>15</v>
      </c>
      <c r="F49" s="1185"/>
      <c r="G49" s="1185"/>
      <c r="H49" s="1185"/>
      <c r="I49" s="1185"/>
      <c r="J49" s="1186"/>
      <c r="K49" s="63">
        <v>404</v>
      </c>
      <c r="L49" s="64">
        <v>160</v>
      </c>
      <c r="M49" s="64">
        <v>9</v>
      </c>
      <c r="N49" s="64">
        <v>37</v>
      </c>
      <c r="O49" s="65">
        <v>47</v>
      </c>
      <c r="P49" s="48"/>
      <c r="Q49" s="48"/>
      <c r="R49" s="48"/>
      <c r="S49" s="48"/>
      <c r="T49" s="48"/>
      <c r="U49" s="48"/>
    </row>
    <row r="50" spans="1:21" ht="30.75" customHeight="1" x14ac:dyDescent="0.15">
      <c r="A50" s="48"/>
      <c r="B50" s="1193"/>
      <c r="C50" s="1194"/>
      <c r="D50" s="62"/>
      <c r="E50" s="1185" t="s">
        <v>16</v>
      </c>
      <c r="F50" s="1185"/>
      <c r="G50" s="1185"/>
      <c r="H50" s="1185"/>
      <c r="I50" s="1185"/>
      <c r="J50" s="1186"/>
      <c r="K50" s="63">
        <v>48</v>
      </c>
      <c r="L50" s="64" t="s">
        <v>478</v>
      </c>
      <c r="M50" s="64" t="s">
        <v>478</v>
      </c>
      <c r="N50" s="64" t="s">
        <v>478</v>
      </c>
      <c r="O50" s="65" t="s">
        <v>478</v>
      </c>
      <c r="P50" s="48"/>
      <c r="Q50" s="48"/>
      <c r="R50" s="48"/>
      <c r="S50" s="48"/>
      <c r="T50" s="48"/>
      <c r="U50" s="48"/>
    </row>
    <row r="51" spans="1:21" ht="30.75" customHeight="1" x14ac:dyDescent="0.15">
      <c r="A51" s="48"/>
      <c r="B51" s="1195"/>
      <c r="C51" s="1196"/>
      <c r="D51" s="66"/>
      <c r="E51" s="1185" t="s">
        <v>17</v>
      </c>
      <c r="F51" s="1185"/>
      <c r="G51" s="1185"/>
      <c r="H51" s="1185"/>
      <c r="I51" s="1185"/>
      <c r="J51" s="1186"/>
      <c r="K51" s="63">
        <v>0</v>
      </c>
      <c r="L51" s="64">
        <v>0</v>
      </c>
      <c r="M51" s="64">
        <v>1</v>
      </c>
      <c r="N51" s="64">
        <v>3</v>
      </c>
      <c r="O51" s="65">
        <v>2</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1258</v>
      </c>
      <c r="L52" s="64">
        <v>1189</v>
      </c>
      <c r="M52" s="64">
        <v>1192</v>
      </c>
      <c r="N52" s="64">
        <v>1219</v>
      </c>
      <c r="O52" s="65">
        <v>1270</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1210</v>
      </c>
      <c r="L53" s="69">
        <v>1001</v>
      </c>
      <c r="M53" s="69">
        <v>871</v>
      </c>
      <c r="N53" s="69">
        <v>834</v>
      </c>
      <c r="O53" s="70">
        <v>763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518</v>
      </c>
      <c r="J40" s="79" t="s">
        <v>519</v>
      </c>
      <c r="K40" s="79" t="s">
        <v>520</v>
      </c>
      <c r="L40" s="79" t="s">
        <v>521</v>
      </c>
      <c r="M40" s="80" t="s">
        <v>522</v>
      </c>
    </row>
    <row r="41" spans="2:13" ht="27.75" customHeight="1" x14ac:dyDescent="0.15">
      <c r="B41" s="1211" t="s">
        <v>23</v>
      </c>
      <c r="C41" s="1212"/>
      <c r="D41" s="81"/>
      <c r="E41" s="1213" t="s">
        <v>24</v>
      </c>
      <c r="F41" s="1213"/>
      <c r="G41" s="1213"/>
      <c r="H41" s="1214"/>
      <c r="I41" s="82">
        <v>18682</v>
      </c>
      <c r="J41" s="83">
        <v>18381</v>
      </c>
      <c r="K41" s="83">
        <v>20790</v>
      </c>
      <c r="L41" s="83">
        <v>22224</v>
      </c>
      <c r="M41" s="84">
        <v>23225</v>
      </c>
    </row>
    <row r="42" spans="2:13" ht="27.75" customHeight="1" x14ac:dyDescent="0.15">
      <c r="B42" s="1201"/>
      <c r="C42" s="1202"/>
      <c r="D42" s="85"/>
      <c r="E42" s="1205" t="s">
        <v>25</v>
      </c>
      <c r="F42" s="1205"/>
      <c r="G42" s="1205"/>
      <c r="H42" s="1206"/>
      <c r="I42" s="86">
        <v>2600</v>
      </c>
      <c r="J42" s="87">
        <v>3270</v>
      </c>
      <c r="K42" s="87">
        <v>670</v>
      </c>
      <c r="L42" s="87">
        <v>172</v>
      </c>
      <c r="M42" s="88">
        <v>33</v>
      </c>
    </row>
    <row r="43" spans="2:13" ht="27.75" customHeight="1" x14ac:dyDescent="0.15">
      <c r="B43" s="1201"/>
      <c r="C43" s="1202"/>
      <c r="D43" s="85"/>
      <c r="E43" s="1205" t="s">
        <v>26</v>
      </c>
      <c r="F43" s="1205"/>
      <c r="G43" s="1205"/>
      <c r="H43" s="1206"/>
      <c r="I43" s="86">
        <v>2542</v>
      </c>
      <c r="J43" s="87">
        <v>2980</v>
      </c>
      <c r="K43" s="87">
        <v>3138</v>
      </c>
      <c r="L43" s="87">
        <v>2790</v>
      </c>
      <c r="M43" s="88">
        <v>2608</v>
      </c>
    </row>
    <row r="44" spans="2:13" ht="27.75" customHeight="1" x14ac:dyDescent="0.15">
      <c r="B44" s="1201"/>
      <c r="C44" s="1202"/>
      <c r="D44" s="85"/>
      <c r="E44" s="1205" t="s">
        <v>27</v>
      </c>
      <c r="F44" s="1205"/>
      <c r="G44" s="1205"/>
      <c r="H44" s="1206"/>
      <c r="I44" s="86">
        <v>621</v>
      </c>
      <c r="J44" s="87">
        <v>553</v>
      </c>
      <c r="K44" s="87">
        <v>779</v>
      </c>
      <c r="L44" s="87">
        <v>911</v>
      </c>
      <c r="M44" s="88">
        <v>887</v>
      </c>
    </row>
    <row r="45" spans="2:13" ht="27.75" customHeight="1" x14ac:dyDescent="0.15">
      <c r="B45" s="1201"/>
      <c r="C45" s="1202"/>
      <c r="D45" s="85"/>
      <c r="E45" s="1205" t="s">
        <v>28</v>
      </c>
      <c r="F45" s="1205"/>
      <c r="G45" s="1205"/>
      <c r="H45" s="1206"/>
      <c r="I45" s="86">
        <v>1968</v>
      </c>
      <c r="J45" s="87">
        <v>1854</v>
      </c>
      <c r="K45" s="87">
        <v>1670</v>
      </c>
      <c r="L45" s="87">
        <v>1138</v>
      </c>
      <c r="M45" s="88">
        <v>866</v>
      </c>
    </row>
    <row r="46" spans="2:13" ht="27.75" customHeight="1" x14ac:dyDescent="0.15">
      <c r="B46" s="1201"/>
      <c r="C46" s="1202"/>
      <c r="D46" s="85"/>
      <c r="E46" s="1205" t="s">
        <v>29</v>
      </c>
      <c r="F46" s="1205"/>
      <c r="G46" s="1205"/>
      <c r="H46" s="1206"/>
      <c r="I46" s="86" t="s">
        <v>478</v>
      </c>
      <c r="J46" s="87" t="s">
        <v>478</v>
      </c>
      <c r="K46" s="87" t="s">
        <v>478</v>
      </c>
      <c r="L46" s="87" t="s">
        <v>478</v>
      </c>
      <c r="M46" s="88" t="s">
        <v>478</v>
      </c>
    </row>
    <row r="47" spans="2:13" ht="27.75" customHeight="1" x14ac:dyDescent="0.15">
      <c r="B47" s="1201"/>
      <c r="C47" s="1202"/>
      <c r="D47" s="85"/>
      <c r="E47" s="1205" t="s">
        <v>30</v>
      </c>
      <c r="F47" s="1205"/>
      <c r="G47" s="1205"/>
      <c r="H47" s="1206"/>
      <c r="I47" s="86" t="s">
        <v>478</v>
      </c>
      <c r="J47" s="87" t="s">
        <v>478</v>
      </c>
      <c r="K47" s="87" t="s">
        <v>478</v>
      </c>
      <c r="L47" s="87" t="s">
        <v>478</v>
      </c>
      <c r="M47" s="88" t="s">
        <v>478</v>
      </c>
    </row>
    <row r="48" spans="2:13" ht="27.75" customHeight="1" x14ac:dyDescent="0.15">
      <c r="B48" s="1203"/>
      <c r="C48" s="1204"/>
      <c r="D48" s="85"/>
      <c r="E48" s="1205" t="s">
        <v>31</v>
      </c>
      <c r="F48" s="1205"/>
      <c r="G48" s="1205"/>
      <c r="H48" s="1206"/>
      <c r="I48" s="86" t="s">
        <v>478</v>
      </c>
      <c r="J48" s="87" t="s">
        <v>478</v>
      </c>
      <c r="K48" s="87" t="s">
        <v>478</v>
      </c>
      <c r="L48" s="87" t="s">
        <v>478</v>
      </c>
      <c r="M48" s="88" t="s">
        <v>478</v>
      </c>
    </row>
    <row r="49" spans="2:13" ht="27.75" customHeight="1" x14ac:dyDescent="0.15">
      <c r="B49" s="1199" t="s">
        <v>32</v>
      </c>
      <c r="C49" s="1200"/>
      <c r="D49" s="89"/>
      <c r="E49" s="1205" t="s">
        <v>33</v>
      </c>
      <c r="F49" s="1205"/>
      <c r="G49" s="1205"/>
      <c r="H49" s="1206"/>
      <c r="I49" s="86">
        <v>3225</v>
      </c>
      <c r="J49" s="87">
        <v>3608</v>
      </c>
      <c r="K49" s="87">
        <v>3734</v>
      </c>
      <c r="L49" s="87">
        <v>4208</v>
      </c>
      <c r="M49" s="88">
        <v>4468</v>
      </c>
    </row>
    <row r="50" spans="2:13" ht="27.75" customHeight="1" x14ac:dyDescent="0.15">
      <c r="B50" s="1201"/>
      <c r="C50" s="1202"/>
      <c r="D50" s="85"/>
      <c r="E50" s="1205" t="s">
        <v>34</v>
      </c>
      <c r="F50" s="1205"/>
      <c r="G50" s="1205"/>
      <c r="H50" s="1206"/>
      <c r="I50" s="86">
        <v>3235</v>
      </c>
      <c r="J50" s="87">
        <v>3178</v>
      </c>
      <c r="K50" s="87">
        <v>3072</v>
      </c>
      <c r="L50" s="87">
        <v>2933</v>
      </c>
      <c r="M50" s="88">
        <v>2784</v>
      </c>
    </row>
    <row r="51" spans="2:13" ht="27.75" customHeight="1" x14ac:dyDescent="0.15">
      <c r="B51" s="1203"/>
      <c r="C51" s="1204"/>
      <c r="D51" s="85"/>
      <c r="E51" s="1205" t="s">
        <v>35</v>
      </c>
      <c r="F51" s="1205"/>
      <c r="G51" s="1205"/>
      <c r="H51" s="1206"/>
      <c r="I51" s="86">
        <v>12597</v>
      </c>
      <c r="J51" s="87">
        <v>12825</v>
      </c>
      <c r="K51" s="87">
        <v>13143</v>
      </c>
      <c r="L51" s="87">
        <v>13536</v>
      </c>
      <c r="M51" s="88">
        <v>13993</v>
      </c>
    </row>
    <row r="52" spans="2:13" ht="27.75" customHeight="1" thickBot="1" x14ac:dyDescent="0.2">
      <c r="B52" s="1207" t="s">
        <v>36</v>
      </c>
      <c r="C52" s="1208"/>
      <c r="D52" s="90"/>
      <c r="E52" s="1209" t="s">
        <v>37</v>
      </c>
      <c r="F52" s="1209"/>
      <c r="G52" s="1209"/>
      <c r="H52" s="1210"/>
      <c r="I52" s="91">
        <v>7357</v>
      </c>
      <c r="J52" s="92">
        <v>7426</v>
      </c>
      <c r="K52" s="92">
        <v>7098</v>
      </c>
      <c r="L52" s="92">
        <v>6558</v>
      </c>
      <c r="M52" s="93">
        <v>6374</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E32" zoomScale="70" zoomScaleNormal="70" zoomScaleSheetLayoutView="55" workbookViewId="0">
      <selection activeCell="G70" sqref="G70"/>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558</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558</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559</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560</v>
      </c>
      <c r="I42" s="352"/>
      <c r="J42" s="352"/>
      <c r="K42" s="352"/>
      <c r="L42" s="244"/>
      <c r="M42" s="244"/>
      <c r="N42" s="244"/>
      <c r="O42" s="244"/>
    </row>
    <row r="43" spans="2:17" x14ac:dyDescent="0.15">
      <c r="B43" s="248"/>
      <c r="C43" s="244"/>
      <c r="D43" s="244"/>
      <c r="E43" s="244"/>
      <c r="F43" s="244"/>
      <c r="G43" s="1229" t="s">
        <v>561</v>
      </c>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562</v>
      </c>
    </row>
    <row r="50" spans="1:17" x14ac:dyDescent="0.15">
      <c r="B50" s="248"/>
      <c r="C50" s="244"/>
      <c r="D50" s="244"/>
      <c r="E50" s="244"/>
      <c r="F50" s="244"/>
      <c r="G50" s="1238"/>
      <c r="H50" s="1239"/>
      <c r="I50" s="1239"/>
      <c r="J50" s="1240"/>
      <c r="K50" s="354" t="s">
        <v>518</v>
      </c>
      <c r="L50" s="354" t="s">
        <v>519</v>
      </c>
      <c r="M50" s="354" t="s">
        <v>520</v>
      </c>
      <c r="N50" s="354" t="s">
        <v>521</v>
      </c>
      <c r="O50" s="354" t="s">
        <v>522</v>
      </c>
    </row>
    <row r="51" spans="1:17" x14ac:dyDescent="0.15">
      <c r="B51" s="248"/>
      <c r="C51" s="244"/>
      <c r="D51" s="244"/>
      <c r="E51" s="244"/>
      <c r="F51" s="244"/>
      <c r="G51" s="1241" t="s">
        <v>563</v>
      </c>
      <c r="H51" s="1242"/>
      <c r="I51" s="1247" t="s">
        <v>564</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565</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566</v>
      </c>
      <c r="H55" s="1222"/>
      <c r="I55" s="1227" t="s">
        <v>564</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567</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568</v>
      </c>
      <c r="C63" s="244"/>
      <c r="D63" s="244"/>
      <c r="E63" s="244"/>
      <c r="F63" s="244"/>
      <c r="G63" s="244"/>
      <c r="H63" s="244"/>
      <c r="I63" s="244"/>
      <c r="J63" s="244"/>
      <c r="K63" s="244"/>
      <c r="L63" s="244"/>
      <c r="M63" s="244"/>
      <c r="N63" s="244"/>
      <c r="O63" s="244"/>
    </row>
    <row r="64" spans="1:17" x14ac:dyDescent="0.15">
      <c r="B64" s="248"/>
      <c r="C64" s="244"/>
      <c r="D64" s="244"/>
      <c r="E64" s="244"/>
      <c r="F64" s="244"/>
      <c r="G64" s="351" t="s">
        <v>560</v>
      </c>
      <c r="I64" s="352"/>
      <c r="J64" s="352"/>
      <c r="K64" s="352"/>
      <c r="L64" s="244"/>
      <c r="M64" s="244"/>
      <c r="N64" s="244"/>
      <c r="O64" s="244"/>
    </row>
    <row r="65" spans="2:30" x14ac:dyDescent="0.15">
      <c r="B65" s="248"/>
      <c r="C65" s="244"/>
      <c r="D65" s="244"/>
      <c r="E65" s="244"/>
      <c r="F65" s="244"/>
      <c r="G65" s="1251" t="s">
        <v>571</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569</v>
      </c>
      <c r="I71" s="368"/>
      <c r="J71" s="364"/>
      <c r="K71" s="364"/>
      <c r="L71" s="365"/>
      <c r="M71" s="364"/>
      <c r="N71" s="365"/>
      <c r="O71" s="366"/>
    </row>
    <row r="72" spans="2:30" x14ac:dyDescent="0.15">
      <c r="B72" s="248"/>
      <c r="C72" s="244"/>
      <c r="D72" s="244"/>
      <c r="E72" s="244"/>
      <c r="F72" s="244"/>
      <c r="G72" s="1238"/>
      <c r="H72" s="1239"/>
      <c r="I72" s="1239"/>
      <c r="J72" s="1240"/>
      <c r="K72" s="354" t="s">
        <v>518</v>
      </c>
      <c r="L72" s="354" t="s">
        <v>519</v>
      </c>
      <c r="M72" s="354" t="s">
        <v>520</v>
      </c>
      <c r="N72" s="354" t="s">
        <v>521</v>
      </c>
      <c r="O72" s="354" t="s">
        <v>522</v>
      </c>
    </row>
    <row r="73" spans="2:30" x14ac:dyDescent="0.15">
      <c r="B73" s="248"/>
      <c r="C73" s="244"/>
      <c r="D73" s="244"/>
      <c r="E73" s="244"/>
      <c r="F73" s="244"/>
      <c r="G73" s="1241" t="s">
        <v>563</v>
      </c>
      <c r="H73" s="1242"/>
      <c r="I73" s="1247" t="s">
        <v>564</v>
      </c>
      <c r="J73" s="1247"/>
      <c r="K73" s="1228">
        <v>81.8</v>
      </c>
      <c r="L73" s="1228">
        <v>81.400000000000006</v>
      </c>
      <c r="M73" s="1215">
        <v>76.5</v>
      </c>
      <c r="N73" s="1215">
        <v>70.3</v>
      </c>
      <c r="O73" s="1215">
        <v>65.099999999999994</v>
      </c>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570</v>
      </c>
      <c r="J75" s="1227"/>
      <c r="K75" s="1219">
        <v>13.7</v>
      </c>
      <c r="L75" s="1219">
        <v>12.5</v>
      </c>
      <c r="M75" s="1219">
        <v>11.2</v>
      </c>
      <c r="N75" s="1219">
        <v>9.6999999999999993</v>
      </c>
      <c r="O75" s="1219">
        <v>8.6999999999999993</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566</v>
      </c>
      <c r="H77" s="1222"/>
      <c r="I77" s="1227" t="s">
        <v>564</v>
      </c>
      <c r="J77" s="1227"/>
      <c r="K77" s="1228">
        <v>69.2</v>
      </c>
      <c r="L77" s="1228">
        <v>58.2</v>
      </c>
      <c r="M77" s="1215">
        <v>50.3</v>
      </c>
      <c r="N77" s="1215">
        <v>45.9</v>
      </c>
      <c r="O77" s="1215">
        <v>39</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570</v>
      </c>
      <c r="J79" s="1217"/>
      <c r="K79" s="1218">
        <v>11.1</v>
      </c>
      <c r="L79" s="1218">
        <v>10.3</v>
      </c>
      <c r="M79" s="1218">
        <v>9.6</v>
      </c>
      <c r="N79" s="1218">
        <v>8.8000000000000007</v>
      </c>
      <c r="O79" s="1218">
        <v>9</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2" zoomScale="55" zoomScaleNormal="5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517</v>
      </c>
      <c r="G2" s="111"/>
      <c r="H2" s="112"/>
    </row>
    <row r="3" spans="1:8" x14ac:dyDescent="0.15">
      <c r="A3" s="108" t="s">
        <v>510</v>
      </c>
      <c r="B3" s="113"/>
      <c r="C3" s="114"/>
      <c r="D3" s="115">
        <v>66150</v>
      </c>
      <c r="E3" s="116"/>
      <c r="F3" s="117">
        <v>47569</v>
      </c>
      <c r="G3" s="118"/>
      <c r="H3" s="119"/>
    </row>
    <row r="4" spans="1:8" x14ac:dyDescent="0.15">
      <c r="A4" s="120"/>
      <c r="B4" s="121"/>
      <c r="C4" s="122"/>
      <c r="D4" s="123">
        <v>15231</v>
      </c>
      <c r="E4" s="124"/>
      <c r="F4" s="125">
        <v>26255</v>
      </c>
      <c r="G4" s="126"/>
      <c r="H4" s="127"/>
    </row>
    <row r="5" spans="1:8" x14ac:dyDescent="0.15">
      <c r="A5" s="108" t="s">
        <v>512</v>
      </c>
      <c r="B5" s="113"/>
      <c r="C5" s="114"/>
      <c r="D5" s="115">
        <v>46658</v>
      </c>
      <c r="E5" s="116"/>
      <c r="F5" s="117">
        <v>50880</v>
      </c>
      <c r="G5" s="118"/>
      <c r="H5" s="119"/>
    </row>
    <row r="6" spans="1:8" x14ac:dyDescent="0.15">
      <c r="A6" s="120"/>
      <c r="B6" s="121"/>
      <c r="C6" s="122"/>
      <c r="D6" s="123">
        <v>7113</v>
      </c>
      <c r="E6" s="124"/>
      <c r="F6" s="125">
        <v>26879</v>
      </c>
      <c r="G6" s="126"/>
      <c r="H6" s="127"/>
    </row>
    <row r="7" spans="1:8" x14ac:dyDescent="0.15">
      <c r="A7" s="108" t="s">
        <v>513</v>
      </c>
      <c r="B7" s="113"/>
      <c r="C7" s="114"/>
      <c r="D7" s="115">
        <v>132977</v>
      </c>
      <c r="E7" s="116"/>
      <c r="F7" s="117">
        <v>63956</v>
      </c>
      <c r="G7" s="118"/>
      <c r="H7" s="119"/>
    </row>
    <row r="8" spans="1:8" x14ac:dyDescent="0.15">
      <c r="A8" s="120"/>
      <c r="B8" s="121"/>
      <c r="C8" s="122"/>
      <c r="D8" s="123">
        <v>52412</v>
      </c>
      <c r="E8" s="124"/>
      <c r="F8" s="125">
        <v>29239</v>
      </c>
      <c r="G8" s="126"/>
      <c r="H8" s="127"/>
    </row>
    <row r="9" spans="1:8" x14ac:dyDescent="0.15">
      <c r="A9" s="108" t="s">
        <v>514</v>
      </c>
      <c r="B9" s="113"/>
      <c r="C9" s="114"/>
      <c r="D9" s="115">
        <v>118050</v>
      </c>
      <c r="E9" s="116"/>
      <c r="F9" s="117">
        <v>66255</v>
      </c>
      <c r="G9" s="118"/>
      <c r="H9" s="119"/>
    </row>
    <row r="10" spans="1:8" x14ac:dyDescent="0.15">
      <c r="A10" s="120"/>
      <c r="B10" s="121"/>
      <c r="C10" s="122"/>
      <c r="D10" s="123">
        <v>21059</v>
      </c>
      <c r="E10" s="124"/>
      <c r="F10" s="125">
        <v>31822</v>
      </c>
      <c r="G10" s="126"/>
      <c r="H10" s="127"/>
    </row>
    <row r="11" spans="1:8" x14ac:dyDescent="0.15">
      <c r="A11" s="108" t="s">
        <v>515</v>
      </c>
      <c r="B11" s="113"/>
      <c r="C11" s="114"/>
      <c r="D11" s="115">
        <v>108001</v>
      </c>
      <c r="E11" s="116"/>
      <c r="F11" s="117">
        <v>92247</v>
      </c>
      <c r="G11" s="118"/>
      <c r="H11" s="119"/>
    </row>
    <row r="12" spans="1:8" x14ac:dyDescent="0.15">
      <c r="A12" s="120"/>
      <c r="B12" s="121"/>
      <c r="C12" s="128"/>
      <c r="D12" s="123">
        <v>22879</v>
      </c>
      <c r="E12" s="124"/>
      <c r="F12" s="125">
        <v>37204</v>
      </c>
      <c r="G12" s="126"/>
      <c r="H12" s="127"/>
    </row>
    <row r="13" spans="1:8" x14ac:dyDescent="0.15">
      <c r="A13" s="108"/>
      <c r="B13" s="113"/>
      <c r="C13" s="129"/>
      <c r="D13" s="130">
        <v>94367</v>
      </c>
      <c r="E13" s="131"/>
      <c r="F13" s="132">
        <v>64181</v>
      </c>
      <c r="G13" s="133"/>
      <c r="H13" s="119"/>
    </row>
    <row r="14" spans="1:8" x14ac:dyDescent="0.15">
      <c r="A14" s="120"/>
      <c r="B14" s="121"/>
      <c r="C14" s="122"/>
      <c r="D14" s="123">
        <v>23739</v>
      </c>
      <c r="E14" s="124"/>
      <c r="F14" s="125">
        <v>30280</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7.1</v>
      </c>
      <c r="C19" s="134">
        <f>ROUND(VALUE(SUBSTITUTE(実質収支比率等に係る経年分析!G$48,"▲","-")),2)</f>
        <v>2.7</v>
      </c>
      <c r="D19" s="134">
        <f>ROUND(VALUE(SUBSTITUTE(実質収支比率等に係る経年分析!H$48,"▲","-")),2)</f>
        <v>5.73</v>
      </c>
      <c r="E19" s="134">
        <f>ROUND(VALUE(SUBSTITUTE(実質収支比率等に係る経年分析!I$48,"▲","-")),2)</f>
        <v>4.32</v>
      </c>
      <c r="F19" s="134">
        <f>ROUND(VALUE(SUBSTITUTE(実質収支比率等に係る経年分析!J$48,"▲","-")),2)</f>
        <v>2.0499999999999998</v>
      </c>
    </row>
    <row r="20" spans="1:11" x14ac:dyDescent="0.15">
      <c r="A20" s="134" t="s">
        <v>42</v>
      </c>
      <c r="B20" s="134">
        <f>ROUND(VALUE(SUBSTITUTE(実質収支比率等に係る経年分析!F$47,"▲","-")),2)</f>
        <v>10.86</v>
      </c>
      <c r="C20" s="134">
        <f>ROUND(VALUE(SUBSTITUTE(実質収支比率等に係る経年分析!G$47,"▲","-")),2)</f>
        <v>14.62</v>
      </c>
      <c r="D20" s="134">
        <f>ROUND(VALUE(SUBSTITUTE(実質収支比率等に係る経年分析!H$47,"▲","-")),2)</f>
        <v>15.81</v>
      </c>
      <c r="E20" s="134">
        <f>ROUND(VALUE(SUBSTITUTE(実質収支比率等に係る経年分析!I$47,"▲","-")),2)</f>
        <v>18.62</v>
      </c>
      <c r="F20" s="134">
        <f>ROUND(VALUE(SUBSTITUTE(実質収支比率等に係る経年分析!J$47,"▲","-")),2)</f>
        <v>19.91</v>
      </c>
    </row>
    <row r="21" spans="1:11" x14ac:dyDescent="0.15">
      <c r="A21" s="134" t="s">
        <v>43</v>
      </c>
      <c r="B21" s="134">
        <f>IF(ISNUMBER(VALUE(SUBSTITUTE(実質収支比率等に係る経年分析!F$49,"▲","-"))),ROUND(VALUE(SUBSTITUTE(実質収支比率等に係る経年分析!F$49,"▲","-")),2),NA())</f>
        <v>2.0699999999999998</v>
      </c>
      <c r="C21" s="134">
        <f>IF(ISNUMBER(VALUE(SUBSTITUTE(実質収支比率等に係る経年分析!G$49,"▲","-"))),ROUND(VALUE(SUBSTITUTE(実質収支比率等に係る経年分析!G$49,"▲","-")),2),NA())</f>
        <v>-4.32</v>
      </c>
      <c r="D21" s="134">
        <f>IF(ISNUMBER(VALUE(SUBSTITUTE(実質収支比率等に係る経年分析!H$49,"▲","-"))),ROUND(VALUE(SUBSTITUTE(実質収支比率等に係る経年分析!H$49,"▲","-")),2),NA())</f>
        <v>3.09</v>
      </c>
      <c r="E21" s="134">
        <f>IF(ISNUMBER(VALUE(SUBSTITUTE(実質収支比率等に係る経年分析!I$49,"▲","-"))),ROUND(VALUE(SUBSTITUTE(実質収支比率等に係る経年分析!I$49,"▲","-")),2),NA())</f>
        <v>-1.33</v>
      </c>
      <c r="F21" s="134">
        <f>IF(ISNUMBER(VALUE(SUBSTITUTE(実質収支比率等に係る経年分析!J$49,"▲","-"))),ROUND(VALUE(SUBSTITUTE(実質収支比率等に係る経年分析!J$49,"▲","-")),2),NA())</f>
        <v>-2.0499999999999998</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育英会特別会計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土地区画整理事業特別会計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0.14000000000000001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x14ac:dyDescent="0.15">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0.15</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7.08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2.68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5.71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2.0099999999999998</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10.52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11.29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12.19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13.37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13.96</v>
      </c>
    </row>
    <row r="36" spans="1:16" x14ac:dyDescent="0.15">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0.17</v>
      </c>
      <c r="D36" s="135">
        <f>IF(ROUND(VALUE(SUBSTITUTE(連結実質赤字比率に係る赤字・黒字の構成分析!G$34,"▲", "-")), 2) &lt; 0, ABS(ROUND(VALUE(SUBSTITUTE(連結実質赤字比率に係る赤字・黒字の構成分析!G$34,"▲", "-")), 2)), NA())</f>
        <v>0.83</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2.21</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3.76</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5.38</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1258</v>
      </c>
      <c r="E42" s="136"/>
      <c r="F42" s="136"/>
      <c r="G42" s="136">
        <f>'実質公債費比率（分子）の構造'!L$52</f>
        <v>1189</v>
      </c>
      <c r="H42" s="136"/>
      <c r="I42" s="136"/>
      <c r="J42" s="136">
        <f>'実質公債費比率（分子）の構造'!M$52</f>
        <v>1192</v>
      </c>
      <c r="K42" s="136"/>
      <c r="L42" s="136"/>
      <c r="M42" s="136">
        <f>'実質公債費比率（分子）の構造'!N$52</f>
        <v>1219</v>
      </c>
      <c r="N42" s="136"/>
      <c r="O42" s="136"/>
      <c r="P42" s="136">
        <f>'実質公債費比率（分子）の構造'!O$52</f>
        <v>1270</v>
      </c>
    </row>
    <row r="43" spans="1:16" x14ac:dyDescent="0.15">
      <c r="A43" s="136" t="s">
        <v>51</v>
      </c>
      <c r="B43" s="136">
        <f>'実質公債費比率（分子）の構造'!K$51</f>
        <v>0</v>
      </c>
      <c r="C43" s="136"/>
      <c r="D43" s="136"/>
      <c r="E43" s="136">
        <f>'実質公債費比率（分子）の構造'!L$51</f>
        <v>0</v>
      </c>
      <c r="F43" s="136"/>
      <c r="G43" s="136"/>
      <c r="H43" s="136">
        <f>'実質公債費比率（分子）の構造'!M$51</f>
        <v>1</v>
      </c>
      <c r="I43" s="136"/>
      <c r="J43" s="136"/>
      <c r="K43" s="136">
        <f>'実質公債費比率（分子）の構造'!N$51</f>
        <v>3</v>
      </c>
      <c r="L43" s="136"/>
      <c r="M43" s="136"/>
      <c r="N43" s="136">
        <f>'実質公債費比率（分子）の構造'!O$51</f>
        <v>2</v>
      </c>
      <c r="O43" s="136"/>
      <c r="P43" s="136"/>
    </row>
    <row r="44" spans="1:16" x14ac:dyDescent="0.15">
      <c r="A44" s="136" t="s">
        <v>52</v>
      </c>
      <c r="B44" s="136">
        <f>'実質公債費比率（分子）の構造'!K$50</f>
        <v>48</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404</v>
      </c>
      <c r="C45" s="136"/>
      <c r="D45" s="136"/>
      <c r="E45" s="136">
        <f>'実質公債費比率（分子）の構造'!L$49</f>
        <v>160</v>
      </c>
      <c r="F45" s="136"/>
      <c r="G45" s="136"/>
      <c r="H45" s="136">
        <f>'実質公債費比率（分子）の構造'!M$49</f>
        <v>9</v>
      </c>
      <c r="I45" s="136"/>
      <c r="J45" s="136"/>
      <c r="K45" s="136">
        <f>'実質公債費比率（分子）の構造'!N$49</f>
        <v>37</v>
      </c>
      <c r="L45" s="136"/>
      <c r="M45" s="136"/>
      <c r="N45" s="136">
        <f>'実質公債費比率（分子）の構造'!O$49</f>
        <v>47</v>
      </c>
      <c r="O45" s="136"/>
      <c r="P45" s="136"/>
    </row>
    <row r="46" spans="1:16" x14ac:dyDescent="0.15">
      <c r="A46" s="136" t="s">
        <v>54</v>
      </c>
      <c r="B46" s="136">
        <f>'実質公債費比率（分子）の構造'!K$48</f>
        <v>217</v>
      </c>
      <c r="C46" s="136"/>
      <c r="D46" s="136"/>
      <c r="E46" s="136">
        <f>'実質公債費比率（分子）の構造'!L$48</f>
        <v>219</v>
      </c>
      <c r="F46" s="136"/>
      <c r="G46" s="136"/>
      <c r="H46" s="136">
        <f>'実質公債費比率（分子）の構造'!M$48</f>
        <v>227</v>
      </c>
      <c r="I46" s="136"/>
      <c r="J46" s="136"/>
      <c r="K46" s="136">
        <f>'実質公債費比率（分子）の構造'!N$48</f>
        <v>222</v>
      </c>
      <c r="L46" s="136"/>
      <c r="M46" s="136"/>
      <c r="N46" s="136">
        <f>'実質公債費比率（分子）の構造'!O$48</f>
        <v>221</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1799</v>
      </c>
      <c r="C49" s="136"/>
      <c r="D49" s="136"/>
      <c r="E49" s="136">
        <f>'実質公債費比率（分子）の構造'!L$45</f>
        <v>1811</v>
      </c>
      <c r="F49" s="136"/>
      <c r="G49" s="136"/>
      <c r="H49" s="136">
        <f>'実質公債費比率（分子）の構造'!M$45</f>
        <v>1826</v>
      </c>
      <c r="I49" s="136"/>
      <c r="J49" s="136"/>
      <c r="K49" s="136">
        <f>'実質公債費比率（分子）の構造'!N$45</f>
        <v>1791</v>
      </c>
      <c r="L49" s="136"/>
      <c r="M49" s="136"/>
      <c r="N49" s="136">
        <f>'実質公債費比率（分子）の構造'!O$45</f>
        <v>1763</v>
      </c>
      <c r="O49" s="136"/>
      <c r="P49" s="136"/>
    </row>
    <row r="50" spans="1:16" x14ac:dyDescent="0.15">
      <c r="A50" s="136" t="s">
        <v>58</v>
      </c>
      <c r="B50" s="136" t="e">
        <f>NA()</f>
        <v>#N/A</v>
      </c>
      <c r="C50" s="136">
        <f>IF(ISNUMBER('実質公債費比率（分子）の構造'!K$53),'実質公債費比率（分子）の構造'!K$53,NA())</f>
        <v>1210</v>
      </c>
      <c r="D50" s="136" t="e">
        <f>NA()</f>
        <v>#N/A</v>
      </c>
      <c r="E50" s="136" t="e">
        <f>NA()</f>
        <v>#N/A</v>
      </c>
      <c r="F50" s="136">
        <f>IF(ISNUMBER('実質公債費比率（分子）の構造'!L$53),'実質公債費比率（分子）の構造'!L$53,NA())</f>
        <v>1001</v>
      </c>
      <c r="G50" s="136" t="e">
        <f>NA()</f>
        <v>#N/A</v>
      </c>
      <c r="H50" s="136" t="e">
        <f>NA()</f>
        <v>#N/A</v>
      </c>
      <c r="I50" s="136">
        <f>IF(ISNUMBER('実質公債費比率（分子）の構造'!M$53),'実質公債費比率（分子）の構造'!M$53,NA())</f>
        <v>871</v>
      </c>
      <c r="J50" s="136" t="e">
        <f>NA()</f>
        <v>#N/A</v>
      </c>
      <c r="K50" s="136" t="e">
        <f>NA()</f>
        <v>#N/A</v>
      </c>
      <c r="L50" s="136">
        <f>IF(ISNUMBER('実質公債費比率（分子）の構造'!N$53),'実質公債費比率（分子）の構造'!N$53,NA())</f>
        <v>834</v>
      </c>
      <c r="M50" s="136" t="e">
        <f>NA()</f>
        <v>#N/A</v>
      </c>
      <c r="N50" s="136" t="e">
        <f>NA()</f>
        <v>#N/A</v>
      </c>
      <c r="O50" s="136">
        <f>IF(ISNUMBER('実質公債費比率（分子）の構造'!O$53),'実質公債費比率（分子）の構造'!O$53,NA())</f>
        <v>763</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12597</v>
      </c>
      <c r="E56" s="135"/>
      <c r="F56" s="135"/>
      <c r="G56" s="135">
        <f>'将来負担比率（分子）の構造'!J$51</f>
        <v>12825</v>
      </c>
      <c r="H56" s="135"/>
      <c r="I56" s="135"/>
      <c r="J56" s="135">
        <f>'将来負担比率（分子）の構造'!K$51</f>
        <v>13143</v>
      </c>
      <c r="K56" s="135"/>
      <c r="L56" s="135"/>
      <c r="M56" s="135">
        <f>'将来負担比率（分子）の構造'!L$51</f>
        <v>13536</v>
      </c>
      <c r="N56" s="135"/>
      <c r="O56" s="135"/>
      <c r="P56" s="135">
        <f>'将来負担比率（分子）の構造'!M$51</f>
        <v>13993</v>
      </c>
    </row>
    <row r="57" spans="1:16" x14ac:dyDescent="0.15">
      <c r="A57" s="135" t="s">
        <v>34</v>
      </c>
      <c r="B57" s="135"/>
      <c r="C57" s="135"/>
      <c r="D57" s="135">
        <f>'将来負担比率（分子）の構造'!I$50</f>
        <v>3235</v>
      </c>
      <c r="E57" s="135"/>
      <c r="F57" s="135"/>
      <c r="G57" s="135">
        <f>'将来負担比率（分子）の構造'!J$50</f>
        <v>3178</v>
      </c>
      <c r="H57" s="135"/>
      <c r="I57" s="135"/>
      <c r="J57" s="135">
        <f>'将来負担比率（分子）の構造'!K$50</f>
        <v>3072</v>
      </c>
      <c r="K57" s="135"/>
      <c r="L57" s="135"/>
      <c r="M57" s="135">
        <f>'将来負担比率（分子）の構造'!L$50</f>
        <v>2933</v>
      </c>
      <c r="N57" s="135"/>
      <c r="O57" s="135"/>
      <c r="P57" s="135">
        <f>'将来負担比率（分子）の構造'!M$50</f>
        <v>2784</v>
      </c>
    </row>
    <row r="58" spans="1:16" x14ac:dyDescent="0.15">
      <c r="A58" s="135" t="s">
        <v>33</v>
      </c>
      <c r="B58" s="135"/>
      <c r="C58" s="135"/>
      <c r="D58" s="135">
        <f>'将来負担比率（分子）の構造'!I$49</f>
        <v>3225</v>
      </c>
      <c r="E58" s="135"/>
      <c r="F58" s="135"/>
      <c r="G58" s="135">
        <f>'将来負担比率（分子）の構造'!J$49</f>
        <v>3608</v>
      </c>
      <c r="H58" s="135"/>
      <c r="I58" s="135"/>
      <c r="J58" s="135">
        <f>'将来負担比率（分子）の構造'!K$49</f>
        <v>3734</v>
      </c>
      <c r="K58" s="135"/>
      <c r="L58" s="135"/>
      <c r="M58" s="135">
        <f>'将来負担比率（分子）の構造'!L$49</f>
        <v>4208</v>
      </c>
      <c r="N58" s="135"/>
      <c r="O58" s="135"/>
      <c r="P58" s="135">
        <f>'将来負担比率（分子）の構造'!M$49</f>
        <v>4468</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1968</v>
      </c>
      <c r="C62" s="135"/>
      <c r="D62" s="135"/>
      <c r="E62" s="135">
        <f>'将来負担比率（分子）の構造'!J$45</f>
        <v>1854</v>
      </c>
      <c r="F62" s="135"/>
      <c r="G62" s="135"/>
      <c r="H62" s="135">
        <f>'将来負担比率（分子）の構造'!K$45</f>
        <v>1670</v>
      </c>
      <c r="I62" s="135"/>
      <c r="J62" s="135"/>
      <c r="K62" s="135">
        <f>'将来負担比率（分子）の構造'!L$45</f>
        <v>1138</v>
      </c>
      <c r="L62" s="135"/>
      <c r="M62" s="135"/>
      <c r="N62" s="135">
        <f>'将来負担比率（分子）の構造'!M$45</f>
        <v>866</v>
      </c>
      <c r="O62" s="135"/>
      <c r="P62" s="135"/>
    </row>
    <row r="63" spans="1:16" x14ac:dyDescent="0.15">
      <c r="A63" s="135" t="s">
        <v>27</v>
      </c>
      <c r="B63" s="135">
        <f>'将来負担比率（分子）の構造'!I$44</f>
        <v>621</v>
      </c>
      <c r="C63" s="135"/>
      <c r="D63" s="135"/>
      <c r="E63" s="135">
        <f>'将来負担比率（分子）の構造'!J$44</f>
        <v>553</v>
      </c>
      <c r="F63" s="135"/>
      <c r="G63" s="135"/>
      <c r="H63" s="135">
        <f>'将来負担比率（分子）の構造'!K$44</f>
        <v>779</v>
      </c>
      <c r="I63" s="135"/>
      <c r="J63" s="135"/>
      <c r="K63" s="135">
        <f>'将来負担比率（分子）の構造'!L$44</f>
        <v>911</v>
      </c>
      <c r="L63" s="135"/>
      <c r="M63" s="135"/>
      <c r="N63" s="135">
        <f>'将来負担比率（分子）の構造'!M$44</f>
        <v>887</v>
      </c>
      <c r="O63" s="135"/>
      <c r="P63" s="135"/>
    </row>
    <row r="64" spans="1:16" x14ac:dyDescent="0.15">
      <c r="A64" s="135" t="s">
        <v>26</v>
      </c>
      <c r="B64" s="135">
        <f>'将来負担比率（分子）の構造'!I$43</f>
        <v>2542</v>
      </c>
      <c r="C64" s="135"/>
      <c r="D64" s="135"/>
      <c r="E64" s="135">
        <f>'将来負担比率（分子）の構造'!J$43</f>
        <v>2980</v>
      </c>
      <c r="F64" s="135"/>
      <c r="G64" s="135"/>
      <c r="H64" s="135">
        <f>'将来負担比率（分子）の構造'!K$43</f>
        <v>3138</v>
      </c>
      <c r="I64" s="135"/>
      <c r="J64" s="135"/>
      <c r="K64" s="135">
        <f>'将来負担比率（分子）の構造'!L$43</f>
        <v>2790</v>
      </c>
      <c r="L64" s="135"/>
      <c r="M64" s="135"/>
      <c r="N64" s="135">
        <f>'将来負担比率（分子）の構造'!M$43</f>
        <v>2608</v>
      </c>
      <c r="O64" s="135"/>
      <c r="P64" s="135"/>
    </row>
    <row r="65" spans="1:16" x14ac:dyDescent="0.15">
      <c r="A65" s="135" t="s">
        <v>25</v>
      </c>
      <c r="B65" s="135">
        <f>'将来負担比率（分子）の構造'!I$42</f>
        <v>2600</v>
      </c>
      <c r="C65" s="135"/>
      <c r="D65" s="135"/>
      <c r="E65" s="135">
        <f>'将来負担比率（分子）の構造'!J$42</f>
        <v>3270</v>
      </c>
      <c r="F65" s="135"/>
      <c r="G65" s="135"/>
      <c r="H65" s="135">
        <f>'将来負担比率（分子）の構造'!K$42</f>
        <v>670</v>
      </c>
      <c r="I65" s="135"/>
      <c r="J65" s="135"/>
      <c r="K65" s="135">
        <f>'将来負担比率（分子）の構造'!L$42</f>
        <v>172</v>
      </c>
      <c r="L65" s="135"/>
      <c r="M65" s="135"/>
      <c r="N65" s="135">
        <f>'将来負担比率（分子）の構造'!M$42</f>
        <v>33</v>
      </c>
      <c r="O65" s="135"/>
      <c r="P65" s="135"/>
    </row>
    <row r="66" spans="1:16" x14ac:dyDescent="0.15">
      <c r="A66" s="135" t="s">
        <v>24</v>
      </c>
      <c r="B66" s="135">
        <f>'将来負担比率（分子）の構造'!I$41</f>
        <v>18682</v>
      </c>
      <c r="C66" s="135"/>
      <c r="D66" s="135"/>
      <c r="E66" s="135">
        <f>'将来負担比率（分子）の構造'!J$41</f>
        <v>18381</v>
      </c>
      <c r="F66" s="135"/>
      <c r="G66" s="135"/>
      <c r="H66" s="135">
        <f>'将来負担比率（分子）の構造'!K$41</f>
        <v>20790</v>
      </c>
      <c r="I66" s="135"/>
      <c r="J66" s="135"/>
      <c r="K66" s="135">
        <f>'将来負担比率（分子）の構造'!L$41</f>
        <v>22224</v>
      </c>
      <c r="L66" s="135"/>
      <c r="M66" s="135"/>
      <c r="N66" s="135">
        <f>'将来負担比率（分子）の構造'!M$41</f>
        <v>23225</v>
      </c>
      <c r="O66" s="135"/>
      <c r="P66" s="135"/>
    </row>
    <row r="67" spans="1:16" x14ac:dyDescent="0.15">
      <c r="A67" s="135" t="s">
        <v>62</v>
      </c>
      <c r="B67" s="135" t="e">
        <f>NA()</f>
        <v>#N/A</v>
      </c>
      <c r="C67" s="135">
        <f>IF(ISNUMBER('将来負担比率（分子）の構造'!I$52), IF('将来負担比率（分子）の構造'!I$52 &lt; 0, 0, '将来負担比率（分子）の構造'!I$52), NA())</f>
        <v>7357</v>
      </c>
      <c r="D67" s="135" t="e">
        <f>NA()</f>
        <v>#N/A</v>
      </c>
      <c r="E67" s="135" t="e">
        <f>NA()</f>
        <v>#N/A</v>
      </c>
      <c r="F67" s="135">
        <f>IF(ISNUMBER('将来負担比率（分子）の構造'!J$52), IF('将来負担比率（分子）の構造'!J$52 &lt; 0, 0, '将来負担比率（分子）の構造'!J$52), NA())</f>
        <v>7426</v>
      </c>
      <c r="G67" s="135" t="e">
        <f>NA()</f>
        <v>#N/A</v>
      </c>
      <c r="H67" s="135" t="e">
        <f>NA()</f>
        <v>#N/A</v>
      </c>
      <c r="I67" s="135">
        <f>IF(ISNUMBER('将来負担比率（分子）の構造'!K$52), IF('将来負担比率（分子）の構造'!K$52 &lt; 0, 0, '将来負担比率（分子）の構造'!K$52), NA())</f>
        <v>7098</v>
      </c>
      <c r="J67" s="135" t="e">
        <f>NA()</f>
        <v>#N/A</v>
      </c>
      <c r="K67" s="135" t="e">
        <f>NA()</f>
        <v>#N/A</v>
      </c>
      <c r="L67" s="135">
        <f>IF(ISNUMBER('将来負担比率（分子）の構造'!L$52), IF('将来負担比率（分子）の構造'!L$52 &lt; 0, 0, '将来負担比率（分子）の構造'!L$52), NA())</f>
        <v>6558</v>
      </c>
      <c r="M67" s="135" t="e">
        <f>NA()</f>
        <v>#N/A</v>
      </c>
      <c r="N67" s="135" t="e">
        <f>NA()</f>
        <v>#N/A</v>
      </c>
      <c r="O67" s="135">
        <f>IF(ISNUMBER('将来負担比率（分子）の構造'!M$52), IF('将来負担比率（分子）の構造'!M$52 &lt; 0, 0, '将来負担比率（分子）の構造'!M$52), NA())</f>
        <v>6374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BE1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5820436</v>
      </c>
      <c r="S5" s="669"/>
      <c r="T5" s="669"/>
      <c r="U5" s="669"/>
      <c r="V5" s="669"/>
      <c r="W5" s="669"/>
      <c r="X5" s="669"/>
      <c r="Y5" s="716"/>
      <c r="Z5" s="729">
        <v>22.6</v>
      </c>
      <c r="AA5" s="729"/>
      <c r="AB5" s="729"/>
      <c r="AC5" s="729"/>
      <c r="AD5" s="730">
        <v>5820436</v>
      </c>
      <c r="AE5" s="730"/>
      <c r="AF5" s="730"/>
      <c r="AG5" s="730"/>
      <c r="AH5" s="730"/>
      <c r="AI5" s="730"/>
      <c r="AJ5" s="730"/>
      <c r="AK5" s="730"/>
      <c r="AL5" s="717">
        <v>54.7</v>
      </c>
      <c r="AM5" s="686"/>
      <c r="AN5" s="686"/>
      <c r="AO5" s="718"/>
      <c r="AP5" s="705" t="s">
        <v>205</v>
      </c>
      <c r="AQ5" s="706"/>
      <c r="AR5" s="706"/>
      <c r="AS5" s="706"/>
      <c r="AT5" s="706"/>
      <c r="AU5" s="706"/>
      <c r="AV5" s="706"/>
      <c r="AW5" s="706"/>
      <c r="AX5" s="706"/>
      <c r="AY5" s="706"/>
      <c r="AZ5" s="706"/>
      <c r="BA5" s="706"/>
      <c r="BB5" s="706"/>
      <c r="BC5" s="706"/>
      <c r="BD5" s="706"/>
      <c r="BE5" s="706"/>
      <c r="BF5" s="707"/>
      <c r="BG5" s="618">
        <v>5791760</v>
      </c>
      <c r="BH5" s="619"/>
      <c r="BI5" s="619"/>
      <c r="BJ5" s="619"/>
      <c r="BK5" s="619"/>
      <c r="BL5" s="619"/>
      <c r="BM5" s="619"/>
      <c r="BN5" s="620"/>
      <c r="BO5" s="671">
        <v>99.5</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108478</v>
      </c>
      <c r="S6" s="619"/>
      <c r="T6" s="619"/>
      <c r="U6" s="619"/>
      <c r="V6" s="619"/>
      <c r="W6" s="619"/>
      <c r="X6" s="619"/>
      <c r="Y6" s="620"/>
      <c r="Z6" s="671">
        <v>0.4</v>
      </c>
      <c r="AA6" s="671"/>
      <c r="AB6" s="671"/>
      <c r="AC6" s="671"/>
      <c r="AD6" s="672">
        <v>108478</v>
      </c>
      <c r="AE6" s="672"/>
      <c r="AF6" s="672"/>
      <c r="AG6" s="672"/>
      <c r="AH6" s="672"/>
      <c r="AI6" s="672"/>
      <c r="AJ6" s="672"/>
      <c r="AK6" s="672"/>
      <c r="AL6" s="641">
        <v>1</v>
      </c>
      <c r="AM6" s="673"/>
      <c r="AN6" s="673"/>
      <c r="AO6" s="674"/>
      <c r="AP6" s="615" t="s">
        <v>211</v>
      </c>
      <c r="AQ6" s="616"/>
      <c r="AR6" s="616"/>
      <c r="AS6" s="616"/>
      <c r="AT6" s="616"/>
      <c r="AU6" s="616"/>
      <c r="AV6" s="616"/>
      <c r="AW6" s="616"/>
      <c r="AX6" s="616"/>
      <c r="AY6" s="616"/>
      <c r="AZ6" s="616"/>
      <c r="BA6" s="616"/>
      <c r="BB6" s="616"/>
      <c r="BC6" s="616"/>
      <c r="BD6" s="616"/>
      <c r="BE6" s="616"/>
      <c r="BF6" s="617"/>
      <c r="BG6" s="618">
        <v>5791760</v>
      </c>
      <c r="BH6" s="619"/>
      <c r="BI6" s="619"/>
      <c r="BJ6" s="619"/>
      <c r="BK6" s="619"/>
      <c r="BL6" s="619"/>
      <c r="BM6" s="619"/>
      <c r="BN6" s="620"/>
      <c r="BO6" s="671">
        <v>99.5</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231938</v>
      </c>
      <c r="CS6" s="619"/>
      <c r="CT6" s="619"/>
      <c r="CU6" s="619"/>
      <c r="CV6" s="619"/>
      <c r="CW6" s="619"/>
      <c r="CX6" s="619"/>
      <c r="CY6" s="620"/>
      <c r="CZ6" s="671">
        <v>0.9</v>
      </c>
      <c r="DA6" s="671"/>
      <c r="DB6" s="671"/>
      <c r="DC6" s="671"/>
      <c r="DD6" s="624" t="s">
        <v>206</v>
      </c>
      <c r="DE6" s="619"/>
      <c r="DF6" s="619"/>
      <c r="DG6" s="619"/>
      <c r="DH6" s="619"/>
      <c r="DI6" s="619"/>
      <c r="DJ6" s="619"/>
      <c r="DK6" s="619"/>
      <c r="DL6" s="619"/>
      <c r="DM6" s="619"/>
      <c r="DN6" s="619"/>
      <c r="DO6" s="619"/>
      <c r="DP6" s="620"/>
      <c r="DQ6" s="624">
        <v>231938</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8958</v>
      </c>
      <c r="S7" s="619"/>
      <c r="T7" s="619"/>
      <c r="U7" s="619"/>
      <c r="V7" s="619"/>
      <c r="W7" s="619"/>
      <c r="X7" s="619"/>
      <c r="Y7" s="620"/>
      <c r="Z7" s="671">
        <v>0</v>
      </c>
      <c r="AA7" s="671"/>
      <c r="AB7" s="671"/>
      <c r="AC7" s="671"/>
      <c r="AD7" s="672">
        <v>8958</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2612571</v>
      </c>
      <c r="BH7" s="619"/>
      <c r="BI7" s="619"/>
      <c r="BJ7" s="619"/>
      <c r="BK7" s="619"/>
      <c r="BL7" s="619"/>
      <c r="BM7" s="619"/>
      <c r="BN7" s="620"/>
      <c r="BO7" s="671">
        <v>44.9</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4332593</v>
      </c>
      <c r="CS7" s="619"/>
      <c r="CT7" s="619"/>
      <c r="CU7" s="619"/>
      <c r="CV7" s="619"/>
      <c r="CW7" s="619"/>
      <c r="CX7" s="619"/>
      <c r="CY7" s="620"/>
      <c r="CZ7" s="671">
        <v>17.2</v>
      </c>
      <c r="DA7" s="671"/>
      <c r="DB7" s="671"/>
      <c r="DC7" s="671"/>
      <c r="DD7" s="624">
        <v>2602769</v>
      </c>
      <c r="DE7" s="619"/>
      <c r="DF7" s="619"/>
      <c r="DG7" s="619"/>
      <c r="DH7" s="619"/>
      <c r="DI7" s="619"/>
      <c r="DJ7" s="619"/>
      <c r="DK7" s="619"/>
      <c r="DL7" s="619"/>
      <c r="DM7" s="619"/>
      <c r="DN7" s="619"/>
      <c r="DO7" s="619"/>
      <c r="DP7" s="620"/>
      <c r="DQ7" s="624">
        <v>1566498</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17980</v>
      </c>
      <c r="S8" s="619"/>
      <c r="T8" s="619"/>
      <c r="U8" s="619"/>
      <c r="V8" s="619"/>
      <c r="W8" s="619"/>
      <c r="X8" s="619"/>
      <c r="Y8" s="620"/>
      <c r="Z8" s="671">
        <v>0.1</v>
      </c>
      <c r="AA8" s="671"/>
      <c r="AB8" s="671"/>
      <c r="AC8" s="671"/>
      <c r="AD8" s="672">
        <v>17980</v>
      </c>
      <c r="AE8" s="672"/>
      <c r="AF8" s="672"/>
      <c r="AG8" s="672"/>
      <c r="AH8" s="672"/>
      <c r="AI8" s="672"/>
      <c r="AJ8" s="672"/>
      <c r="AK8" s="672"/>
      <c r="AL8" s="641">
        <v>0.2</v>
      </c>
      <c r="AM8" s="673"/>
      <c r="AN8" s="673"/>
      <c r="AO8" s="674"/>
      <c r="AP8" s="615" t="s">
        <v>217</v>
      </c>
      <c r="AQ8" s="616"/>
      <c r="AR8" s="616"/>
      <c r="AS8" s="616"/>
      <c r="AT8" s="616"/>
      <c r="AU8" s="616"/>
      <c r="AV8" s="616"/>
      <c r="AW8" s="616"/>
      <c r="AX8" s="616"/>
      <c r="AY8" s="616"/>
      <c r="AZ8" s="616"/>
      <c r="BA8" s="616"/>
      <c r="BB8" s="616"/>
      <c r="BC8" s="616"/>
      <c r="BD8" s="616"/>
      <c r="BE8" s="616"/>
      <c r="BF8" s="617"/>
      <c r="BG8" s="618">
        <v>77521</v>
      </c>
      <c r="BH8" s="619"/>
      <c r="BI8" s="619"/>
      <c r="BJ8" s="619"/>
      <c r="BK8" s="619"/>
      <c r="BL8" s="619"/>
      <c r="BM8" s="619"/>
      <c r="BN8" s="620"/>
      <c r="BO8" s="671">
        <v>1.3</v>
      </c>
      <c r="BP8" s="671"/>
      <c r="BQ8" s="671"/>
      <c r="BR8" s="671"/>
      <c r="BS8" s="624" t="s">
        <v>107</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10080493</v>
      </c>
      <c r="CS8" s="619"/>
      <c r="CT8" s="619"/>
      <c r="CU8" s="619"/>
      <c r="CV8" s="619"/>
      <c r="CW8" s="619"/>
      <c r="CX8" s="619"/>
      <c r="CY8" s="620"/>
      <c r="CZ8" s="671">
        <v>40.1</v>
      </c>
      <c r="DA8" s="671"/>
      <c r="DB8" s="671"/>
      <c r="DC8" s="671"/>
      <c r="DD8" s="624">
        <v>364698</v>
      </c>
      <c r="DE8" s="619"/>
      <c r="DF8" s="619"/>
      <c r="DG8" s="619"/>
      <c r="DH8" s="619"/>
      <c r="DI8" s="619"/>
      <c r="DJ8" s="619"/>
      <c r="DK8" s="619"/>
      <c r="DL8" s="619"/>
      <c r="DM8" s="619"/>
      <c r="DN8" s="619"/>
      <c r="DO8" s="619"/>
      <c r="DP8" s="620"/>
      <c r="DQ8" s="624">
        <v>3951039</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14505</v>
      </c>
      <c r="S9" s="619"/>
      <c r="T9" s="619"/>
      <c r="U9" s="619"/>
      <c r="V9" s="619"/>
      <c r="W9" s="619"/>
      <c r="X9" s="619"/>
      <c r="Y9" s="620"/>
      <c r="Z9" s="671">
        <v>0.1</v>
      </c>
      <c r="AA9" s="671"/>
      <c r="AB9" s="671"/>
      <c r="AC9" s="671"/>
      <c r="AD9" s="672">
        <v>14505</v>
      </c>
      <c r="AE9" s="672"/>
      <c r="AF9" s="672"/>
      <c r="AG9" s="672"/>
      <c r="AH9" s="672"/>
      <c r="AI9" s="672"/>
      <c r="AJ9" s="672"/>
      <c r="AK9" s="672"/>
      <c r="AL9" s="641">
        <v>0.1</v>
      </c>
      <c r="AM9" s="673"/>
      <c r="AN9" s="673"/>
      <c r="AO9" s="674"/>
      <c r="AP9" s="615" t="s">
        <v>220</v>
      </c>
      <c r="AQ9" s="616"/>
      <c r="AR9" s="616"/>
      <c r="AS9" s="616"/>
      <c r="AT9" s="616"/>
      <c r="AU9" s="616"/>
      <c r="AV9" s="616"/>
      <c r="AW9" s="616"/>
      <c r="AX9" s="616"/>
      <c r="AY9" s="616"/>
      <c r="AZ9" s="616"/>
      <c r="BA9" s="616"/>
      <c r="BB9" s="616"/>
      <c r="BC9" s="616"/>
      <c r="BD9" s="616"/>
      <c r="BE9" s="616"/>
      <c r="BF9" s="617"/>
      <c r="BG9" s="618">
        <v>2183555</v>
      </c>
      <c r="BH9" s="619"/>
      <c r="BI9" s="619"/>
      <c r="BJ9" s="619"/>
      <c r="BK9" s="619"/>
      <c r="BL9" s="619"/>
      <c r="BM9" s="619"/>
      <c r="BN9" s="620"/>
      <c r="BO9" s="671">
        <v>37.5</v>
      </c>
      <c r="BP9" s="671"/>
      <c r="BQ9" s="671"/>
      <c r="BR9" s="671"/>
      <c r="BS9" s="624" t="s">
        <v>107</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1386231</v>
      </c>
      <c r="CS9" s="619"/>
      <c r="CT9" s="619"/>
      <c r="CU9" s="619"/>
      <c r="CV9" s="619"/>
      <c r="CW9" s="619"/>
      <c r="CX9" s="619"/>
      <c r="CY9" s="620"/>
      <c r="CZ9" s="671">
        <v>5.5</v>
      </c>
      <c r="DA9" s="671"/>
      <c r="DB9" s="671"/>
      <c r="DC9" s="671"/>
      <c r="DD9" s="624">
        <v>6067</v>
      </c>
      <c r="DE9" s="619"/>
      <c r="DF9" s="619"/>
      <c r="DG9" s="619"/>
      <c r="DH9" s="619"/>
      <c r="DI9" s="619"/>
      <c r="DJ9" s="619"/>
      <c r="DK9" s="619"/>
      <c r="DL9" s="619"/>
      <c r="DM9" s="619"/>
      <c r="DN9" s="619"/>
      <c r="DO9" s="619"/>
      <c r="DP9" s="620"/>
      <c r="DQ9" s="624">
        <v>1217273</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902728</v>
      </c>
      <c r="S10" s="619"/>
      <c r="T10" s="619"/>
      <c r="U10" s="619"/>
      <c r="V10" s="619"/>
      <c r="W10" s="619"/>
      <c r="X10" s="619"/>
      <c r="Y10" s="620"/>
      <c r="Z10" s="671">
        <v>3.5</v>
      </c>
      <c r="AA10" s="671"/>
      <c r="AB10" s="671"/>
      <c r="AC10" s="671"/>
      <c r="AD10" s="672">
        <v>902728</v>
      </c>
      <c r="AE10" s="672"/>
      <c r="AF10" s="672"/>
      <c r="AG10" s="672"/>
      <c r="AH10" s="672"/>
      <c r="AI10" s="672"/>
      <c r="AJ10" s="672"/>
      <c r="AK10" s="672"/>
      <c r="AL10" s="641">
        <v>8.5</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137468</v>
      </c>
      <c r="BH10" s="619"/>
      <c r="BI10" s="619"/>
      <c r="BJ10" s="619"/>
      <c r="BK10" s="619"/>
      <c r="BL10" s="619"/>
      <c r="BM10" s="619"/>
      <c r="BN10" s="620"/>
      <c r="BO10" s="671">
        <v>2.4</v>
      </c>
      <c r="BP10" s="671"/>
      <c r="BQ10" s="671"/>
      <c r="BR10" s="671"/>
      <c r="BS10" s="624" t="s">
        <v>107</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20904</v>
      </c>
      <c r="CS10" s="619"/>
      <c r="CT10" s="619"/>
      <c r="CU10" s="619"/>
      <c r="CV10" s="619"/>
      <c r="CW10" s="619"/>
      <c r="CX10" s="619"/>
      <c r="CY10" s="620"/>
      <c r="CZ10" s="671">
        <v>0.1</v>
      </c>
      <c r="DA10" s="671"/>
      <c r="DB10" s="671"/>
      <c r="DC10" s="671"/>
      <c r="DD10" s="624" t="s">
        <v>107</v>
      </c>
      <c r="DE10" s="619"/>
      <c r="DF10" s="619"/>
      <c r="DG10" s="619"/>
      <c r="DH10" s="619"/>
      <c r="DI10" s="619"/>
      <c r="DJ10" s="619"/>
      <c r="DK10" s="619"/>
      <c r="DL10" s="619"/>
      <c r="DM10" s="619"/>
      <c r="DN10" s="619"/>
      <c r="DO10" s="619"/>
      <c r="DP10" s="620"/>
      <c r="DQ10" s="624">
        <v>9400</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v>1500</v>
      </c>
      <c r="S11" s="619"/>
      <c r="T11" s="619"/>
      <c r="U11" s="619"/>
      <c r="V11" s="619"/>
      <c r="W11" s="619"/>
      <c r="X11" s="619"/>
      <c r="Y11" s="620"/>
      <c r="Z11" s="671">
        <v>0</v>
      </c>
      <c r="AA11" s="671"/>
      <c r="AB11" s="671"/>
      <c r="AC11" s="671"/>
      <c r="AD11" s="672">
        <v>1500</v>
      </c>
      <c r="AE11" s="672"/>
      <c r="AF11" s="672"/>
      <c r="AG11" s="672"/>
      <c r="AH11" s="672"/>
      <c r="AI11" s="672"/>
      <c r="AJ11" s="672"/>
      <c r="AK11" s="672"/>
      <c r="AL11" s="641">
        <v>0</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214027</v>
      </c>
      <c r="BH11" s="619"/>
      <c r="BI11" s="619"/>
      <c r="BJ11" s="619"/>
      <c r="BK11" s="619"/>
      <c r="BL11" s="619"/>
      <c r="BM11" s="619"/>
      <c r="BN11" s="620"/>
      <c r="BO11" s="671">
        <v>3.7</v>
      </c>
      <c r="BP11" s="671"/>
      <c r="BQ11" s="671"/>
      <c r="BR11" s="671"/>
      <c r="BS11" s="624" t="s">
        <v>107</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555557</v>
      </c>
      <c r="CS11" s="619"/>
      <c r="CT11" s="619"/>
      <c r="CU11" s="619"/>
      <c r="CV11" s="619"/>
      <c r="CW11" s="619"/>
      <c r="CX11" s="619"/>
      <c r="CY11" s="620"/>
      <c r="CZ11" s="671">
        <v>2.2000000000000002</v>
      </c>
      <c r="DA11" s="671"/>
      <c r="DB11" s="671"/>
      <c r="DC11" s="671"/>
      <c r="DD11" s="624">
        <v>203457</v>
      </c>
      <c r="DE11" s="619"/>
      <c r="DF11" s="619"/>
      <c r="DG11" s="619"/>
      <c r="DH11" s="619"/>
      <c r="DI11" s="619"/>
      <c r="DJ11" s="619"/>
      <c r="DK11" s="619"/>
      <c r="DL11" s="619"/>
      <c r="DM11" s="619"/>
      <c r="DN11" s="619"/>
      <c r="DO11" s="619"/>
      <c r="DP11" s="620"/>
      <c r="DQ11" s="624">
        <v>149509</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107</v>
      </c>
      <c r="S12" s="619"/>
      <c r="T12" s="619"/>
      <c r="U12" s="619"/>
      <c r="V12" s="619"/>
      <c r="W12" s="619"/>
      <c r="X12" s="619"/>
      <c r="Y12" s="620"/>
      <c r="Z12" s="671" t="s">
        <v>107</v>
      </c>
      <c r="AA12" s="671"/>
      <c r="AB12" s="671"/>
      <c r="AC12" s="671"/>
      <c r="AD12" s="672" t="s">
        <v>107</v>
      </c>
      <c r="AE12" s="672"/>
      <c r="AF12" s="672"/>
      <c r="AG12" s="672"/>
      <c r="AH12" s="672"/>
      <c r="AI12" s="672"/>
      <c r="AJ12" s="672"/>
      <c r="AK12" s="672"/>
      <c r="AL12" s="641" t="s">
        <v>107</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2707430</v>
      </c>
      <c r="BH12" s="619"/>
      <c r="BI12" s="619"/>
      <c r="BJ12" s="619"/>
      <c r="BK12" s="619"/>
      <c r="BL12" s="619"/>
      <c r="BM12" s="619"/>
      <c r="BN12" s="620"/>
      <c r="BO12" s="671">
        <v>46.5</v>
      </c>
      <c r="BP12" s="671"/>
      <c r="BQ12" s="671"/>
      <c r="BR12" s="671"/>
      <c r="BS12" s="624" t="s">
        <v>107</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276410</v>
      </c>
      <c r="CS12" s="619"/>
      <c r="CT12" s="619"/>
      <c r="CU12" s="619"/>
      <c r="CV12" s="619"/>
      <c r="CW12" s="619"/>
      <c r="CX12" s="619"/>
      <c r="CY12" s="620"/>
      <c r="CZ12" s="671">
        <v>1.1000000000000001</v>
      </c>
      <c r="DA12" s="671"/>
      <c r="DB12" s="671"/>
      <c r="DC12" s="671"/>
      <c r="DD12" s="624">
        <v>15523</v>
      </c>
      <c r="DE12" s="619"/>
      <c r="DF12" s="619"/>
      <c r="DG12" s="619"/>
      <c r="DH12" s="619"/>
      <c r="DI12" s="619"/>
      <c r="DJ12" s="619"/>
      <c r="DK12" s="619"/>
      <c r="DL12" s="619"/>
      <c r="DM12" s="619"/>
      <c r="DN12" s="619"/>
      <c r="DO12" s="619"/>
      <c r="DP12" s="620"/>
      <c r="DQ12" s="624">
        <v>91817</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18897</v>
      </c>
      <c r="S13" s="619"/>
      <c r="T13" s="619"/>
      <c r="U13" s="619"/>
      <c r="V13" s="619"/>
      <c r="W13" s="619"/>
      <c r="X13" s="619"/>
      <c r="Y13" s="620"/>
      <c r="Z13" s="671">
        <v>0.1</v>
      </c>
      <c r="AA13" s="671"/>
      <c r="AB13" s="671"/>
      <c r="AC13" s="671"/>
      <c r="AD13" s="672">
        <v>18897</v>
      </c>
      <c r="AE13" s="672"/>
      <c r="AF13" s="672"/>
      <c r="AG13" s="672"/>
      <c r="AH13" s="672"/>
      <c r="AI13" s="672"/>
      <c r="AJ13" s="672"/>
      <c r="AK13" s="672"/>
      <c r="AL13" s="641">
        <v>0.2</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2631393</v>
      </c>
      <c r="BH13" s="619"/>
      <c r="BI13" s="619"/>
      <c r="BJ13" s="619"/>
      <c r="BK13" s="619"/>
      <c r="BL13" s="619"/>
      <c r="BM13" s="619"/>
      <c r="BN13" s="620"/>
      <c r="BO13" s="671">
        <v>45.2</v>
      </c>
      <c r="BP13" s="671"/>
      <c r="BQ13" s="671"/>
      <c r="BR13" s="671"/>
      <c r="BS13" s="624" t="s">
        <v>107</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2892223</v>
      </c>
      <c r="CS13" s="619"/>
      <c r="CT13" s="619"/>
      <c r="CU13" s="619"/>
      <c r="CV13" s="619"/>
      <c r="CW13" s="619"/>
      <c r="CX13" s="619"/>
      <c r="CY13" s="620"/>
      <c r="CZ13" s="671">
        <v>11.5</v>
      </c>
      <c r="DA13" s="671"/>
      <c r="DB13" s="671"/>
      <c r="DC13" s="671"/>
      <c r="DD13" s="624">
        <v>2158142</v>
      </c>
      <c r="DE13" s="619"/>
      <c r="DF13" s="619"/>
      <c r="DG13" s="619"/>
      <c r="DH13" s="619"/>
      <c r="DI13" s="619"/>
      <c r="DJ13" s="619"/>
      <c r="DK13" s="619"/>
      <c r="DL13" s="619"/>
      <c r="DM13" s="619"/>
      <c r="DN13" s="619"/>
      <c r="DO13" s="619"/>
      <c r="DP13" s="620"/>
      <c r="DQ13" s="624">
        <v>921942</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107</v>
      </c>
      <c r="S14" s="619"/>
      <c r="T14" s="619"/>
      <c r="U14" s="619"/>
      <c r="V14" s="619"/>
      <c r="W14" s="619"/>
      <c r="X14" s="619"/>
      <c r="Y14" s="620"/>
      <c r="Z14" s="671" t="s">
        <v>107</v>
      </c>
      <c r="AA14" s="671"/>
      <c r="AB14" s="671"/>
      <c r="AC14" s="671"/>
      <c r="AD14" s="672" t="s">
        <v>107</v>
      </c>
      <c r="AE14" s="672"/>
      <c r="AF14" s="672"/>
      <c r="AG14" s="672"/>
      <c r="AH14" s="672"/>
      <c r="AI14" s="672"/>
      <c r="AJ14" s="672"/>
      <c r="AK14" s="672"/>
      <c r="AL14" s="641" t="s">
        <v>107</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176018</v>
      </c>
      <c r="BH14" s="619"/>
      <c r="BI14" s="619"/>
      <c r="BJ14" s="619"/>
      <c r="BK14" s="619"/>
      <c r="BL14" s="619"/>
      <c r="BM14" s="619"/>
      <c r="BN14" s="620"/>
      <c r="BO14" s="671">
        <v>3</v>
      </c>
      <c r="BP14" s="671"/>
      <c r="BQ14" s="671"/>
      <c r="BR14" s="671"/>
      <c r="BS14" s="624" t="s">
        <v>107</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891077</v>
      </c>
      <c r="CS14" s="619"/>
      <c r="CT14" s="619"/>
      <c r="CU14" s="619"/>
      <c r="CV14" s="619"/>
      <c r="CW14" s="619"/>
      <c r="CX14" s="619"/>
      <c r="CY14" s="620"/>
      <c r="CZ14" s="671">
        <v>3.5</v>
      </c>
      <c r="DA14" s="671"/>
      <c r="DB14" s="671"/>
      <c r="DC14" s="671"/>
      <c r="DD14" s="624">
        <v>467682</v>
      </c>
      <c r="DE14" s="619"/>
      <c r="DF14" s="619"/>
      <c r="DG14" s="619"/>
      <c r="DH14" s="619"/>
      <c r="DI14" s="619"/>
      <c r="DJ14" s="619"/>
      <c r="DK14" s="619"/>
      <c r="DL14" s="619"/>
      <c r="DM14" s="619"/>
      <c r="DN14" s="619"/>
      <c r="DO14" s="619"/>
      <c r="DP14" s="620"/>
      <c r="DQ14" s="624">
        <v>450758</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33945</v>
      </c>
      <c r="S15" s="619"/>
      <c r="T15" s="619"/>
      <c r="U15" s="619"/>
      <c r="V15" s="619"/>
      <c r="W15" s="619"/>
      <c r="X15" s="619"/>
      <c r="Y15" s="620"/>
      <c r="Z15" s="671">
        <v>0.1</v>
      </c>
      <c r="AA15" s="671"/>
      <c r="AB15" s="671"/>
      <c r="AC15" s="671"/>
      <c r="AD15" s="672">
        <v>33945</v>
      </c>
      <c r="AE15" s="672"/>
      <c r="AF15" s="672"/>
      <c r="AG15" s="672"/>
      <c r="AH15" s="672"/>
      <c r="AI15" s="672"/>
      <c r="AJ15" s="672"/>
      <c r="AK15" s="672"/>
      <c r="AL15" s="641">
        <v>0.3</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295741</v>
      </c>
      <c r="BH15" s="619"/>
      <c r="BI15" s="619"/>
      <c r="BJ15" s="619"/>
      <c r="BK15" s="619"/>
      <c r="BL15" s="619"/>
      <c r="BM15" s="619"/>
      <c r="BN15" s="620"/>
      <c r="BO15" s="671">
        <v>5.0999999999999996</v>
      </c>
      <c r="BP15" s="671"/>
      <c r="BQ15" s="671"/>
      <c r="BR15" s="671"/>
      <c r="BS15" s="624" t="s">
        <v>107</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2687727</v>
      </c>
      <c r="CS15" s="619"/>
      <c r="CT15" s="619"/>
      <c r="CU15" s="619"/>
      <c r="CV15" s="619"/>
      <c r="CW15" s="619"/>
      <c r="CX15" s="619"/>
      <c r="CY15" s="620"/>
      <c r="CZ15" s="671">
        <v>10.7</v>
      </c>
      <c r="DA15" s="671"/>
      <c r="DB15" s="671"/>
      <c r="DC15" s="671"/>
      <c r="DD15" s="624">
        <v>938882</v>
      </c>
      <c r="DE15" s="619"/>
      <c r="DF15" s="619"/>
      <c r="DG15" s="619"/>
      <c r="DH15" s="619"/>
      <c r="DI15" s="619"/>
      <c r="DJ15" s="619"/>
      <c r="DK15" s="619"/>
      <c r="DL15" s="619"/>
      <c r="DM15" s="619"/>
      <c r="DN15" s="619"/>
      <c r="DO15" s="619"/>
      <c r="DP15" s="620"/>
      <c r="DQ15" s="624">
        <v>1993294</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3920290</v>
      </c>
      <c r="S16" s="619"/>
      <c r="T16" s="619"/>
      <c r="U16" s="619"/>
      <c r="V16" s="619"/>
      <c r="W16" s="619"/>
      <c r="X16" s="619"/>
      <c r="Y16" s="620"/>
      <c r="Z16" s="671">
        <v>15.2</v>
      </c>
      <c r="AA16" s="671"/>
      <c r="AB16" s="671"/>
      <c r="AC16" s="671"/>
      <c r="AD16" s="672">
        <v>3574076</v>
      </c>
      <c r="AE16" s="672"/>
      <c r="AF16" s="672"/>
      <c r="AG16" s="672"/>
      <c r="AH16" s="672"/>
      <c r="AI16" s="672"/>
      <c r="AJ16" s="672"/>
      <c r="AK16" s="672"/>
      <c r="AL16" s="641">
        <v>33.6</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107</v>
      </c>
      <c r="BH16" s="619"/>
      <c r="BI16" s="619"/>
      <c r="BJ16" s="619"/>
      <c r="BK16" s="619"/>
      <c r="BL16" s="619"/>
      <c r="BM16" s="619"/>
      <c r="BN16" s="620"/>
      <c r="BO16" s="671" t="s">
        <v>107</v>
      </c>
      <c r="BP16" s="671"/>
      <c r="BQ16" s="671"/>
      <c r="BR16" s="671"/>
      <c r="BS16" s="624" t="s">
        <v>107</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7258</v>
      </c>
      <c r="CS16" s="619"/>
      <c r="CT16" s="619"/>
      <c r="CU16" s="619"/>
      <c r="CV16" s="619"/>
      <c r="CW16" s="619"/>
      <c r="CX16" s="619"/>
      <c r="CY16" s="620"/>
      <c r="CZ16" s="671">
        <v>0</v>
      </c>
      <c r="DA16" s="671"/>
      <c r="DB16" s="671"/>
      <c r="DC16" s="671"/>
      <c r="DD16" s="624" t="s">
        <v>107</v>
      </c>
      <c r="DE16" s="619"/>
      <c r="DF16" s="619"/>
      <c r="DG16" s="619"/>
      <c r="DH16" s="619"/>
      <c r="DI16" s="619"/>
      <c r="DJ16" s="619"/>
      <c r="DK16" s="619"/>
      <c r="DL16" s="619"/>
      <c r="DM16" s="619"/>
      <c r="DN16" s="619"/>
      <c r="DO16" s="619"/>
      <c r="DP16" s="620"/>
      <c r="DQ16" s="624">
        <v>3932</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3574076</v>
      </c>
      <c r="S17" s="619"/>
      <c r="T17" s="619"/>
      <c r="U17" s="619"/>
      <c r="V17" s="619"/>
      <c r="W17" s="619"/>
      <c r="X17" s="619"/>
      <c r="Y17" s="620"/>
      <c r="Z17" s="671">
        <v>13.9</v>
      </c>
      <c r="AA17" s="671"/>
      <c r="AB17" s="671"/>
      <c r="AC17" s="671"/>
      <c r="AD17" s="672">
        <v>3574076</v>
      </c>
      <c r="AE17" s="672"/>
      <c r="AF17" s="672"/>
      <c r="AG17" s="672"/>
      <c r="AH17" s="672"/>
      <c r="AI17" s="672"/>
      <c r="AJ17" s="672"/>
      <c r="AK17" s="672"/>
      <c r="AL17" s="641">
        <v>33.6</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107</v>
      </c>
      <c r="BH17" s="619"/>
      <c r="BI17" s="619"/>
      <c r="BJ17" s="619"/>
      <c r="BK17" s="619"/>
      <c r="BL17" s="619"/>
      <c r="BM17" s="619"/>
      <c r="BN17" s="620"/>
      <c r="BO17" s="671" t="s">
        <v>107</v>
      </c>
      <c r="BP17" s="671"/>
      <c r="BQ17" s="671"/>
      <c r="BR17" s="671"/>
      <c r="BS17" s="624" t="s">
        <v>107</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1761065</v>
      </c>
      <c r="CS17" s="619"/>
      <c r="CT17" s="619"/>
      <c r="CU17" s="619"/>
      <c r="CV17" s="619"/>
      <c r="CW17" s="619"/>
      <c r="CX17" s="619"/>
      <c r="CY17" s="620"/>
      <c r="CZ17" s="671">
        <v>7</v>
      </c>
      <c r="DA17" s="671"/>
      <c r="DB17" s="671"/>
      <c r="DC17" s="671"/>
      <c r="DD17" s="624" t="s">
        <v>107</v>
      </c>
      <c r="DE17" s="619"/>
      <c r="DF17" s="619"/>
      <c r="DG17" s="619"/>
      <c r="DH17" s="619"/>
      <c r="DI17" s="619"/>
      <c r="DJ17" s="619"/>
      <c r="DK17" s="619"/>
      <c r="DL17" s="619"/>
      <c r="DM17" s="619"/>
      <c r="DN17" s="619"/>
      <c r="DO17" s="619"/>
      <c r="DP17" s="620"/>
      <c r="DQ17" s="624">
        <v>1513752</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346179</v>
      </c>
      <c r="S18" s="619"/>
      <c r="T18" s="619"/>
      <c r="U18" s="619"/>
      <c r="V18" s="619"/>
      <c r="W18" s="619"/>
      <c r="X18" s="619"/>
      <c r="Y18" s="620"/>
      <c r="Z18" s="671">
        <v>1.3</v>
      </c>
      <c r="AA18" s="671"/>
      <c r="AB18" s="671"/>
      <c r="AC18" s="671"/>
      <c r="AD18" s="672" t="s">
        <v>107</v>
      </c>
      <c r="AE18" s="672"/>
      <c r="AF18" s="672"/>
      <c r="AG18" s="672"/>
      <c r="AH18" s="672"/>
      <c r="AI18" s="672"/>
      <c r="AJ18" s="672"/>
      <c r="AK18" s="672"/>
      <c r="AL18" s="641" t="s">
        <v>107</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107</v>
      </c>
      <c r="BH18" s="619"/>
      <c r="BI18" s="619"/>
      <c r="BJ18" s="619"/>
      <c r="BK18" s="619"/>
      <c r="BL18" s="619"/>
      <c r="BM18" s="619"/>
      <c r="BN18" s="620"/>
      <c r="BO18" s="671" t="s">
        <v>107</v>
      </c>
      <c r="BP18" s="671"/>
      <c r="BQ18" s="671"/>
      <c r="BR18" s="671"/>
      <c r="BS18" s="624" t="s">
        <v>107</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107</v>
      </c>
      <c r="CS18" s="619"/>
      <c r="CT18" s="619"/>
      <c r="CU18" s="619"/>
      <c r="CV18" s="619"/>
      <c r="CW18" s="619"/>
      <c r="CX18" s="619"/>
      <c r="CY18" s="620"/>
      <c r="CZ18" s="671" t="s">
        <v>107</v>
      </c>
      <c r="DA18" s="671"/>
      <c r="DB18" s="671"/>
      <c r="DC18" s="671"/>
      <c r="DD18" s="624" t="s">
        <v>107</v>
      </c>
      <c r="DE18" s="619"/>
      <c r="DF18" s="619"/>
      <c r="DG18" s="619"/>
      <c r="DH18" s="619"/>
      <c r="DI18" s="619"/>
      <c r="DJ18" s="619"/>
      <c r="DK18" s="619"/>
      <c r="DL18" s="619"/>
      <c r="DM18" s="619"/>
      <c r="DN18" s="619"/>
      <c r="DO18" s="619"/>
      <c r="DP18" s="620"/>
      <c r="DQ18" s="624" t="s">
        <v>107</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v>35</v>
      </c>
      <c r="S19" s="619"/>
      <c r="T19" s="619"/>
      <c r="U19" s="619"/>
      <c r="V19" s="619"/>
      <c r="W19" s="619"/>
      <c r="X19" s="619"/>
      <c r="Y19" s="620"/>
      <c r="Z19" s="671">
        <v>0</v>
      </c>
      <c r="AA19" s="671"/>
      <c r="AB19" s="671"/>
      <c r="AC19" s="671"/>
      <c r="AD19" s="672" t="s">
        <v>107</v>
      </c>
      <c r="AE19" s="672"/>
      <c r="AF19" s="672"/>
      <c r="AG19" s="672"/>
      <c r="AH19" s="672"/>
      <c r="AI19" s="672"/>
      <c r="AJ19" s="672"/>
      <c r="AK19" s="672"/>
      <c r="AL19" s="641" t="s">
        <v>107</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28676</v>
      </c>
      <c r="BH19" s="619"/>
      <c r="BI19" s="619"/>
      <c r="BJ19" s="619"/>
      <c r="BK19" s="619"/>
      <c r="BL19" s="619"/>
      <c r="BM19" s="619"/>
      <c r="BN19" s="620"/>
      <c r="BO19" s="671">
        <v>0.5</v>
      </c>
      <c r="BP19" s="671"/>
      <c r="BQ19" s="671"/>
      <c r="BR19" s="671"/>
      <c r="BS19" s="624" t="s">
        <v>107</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107</v>
      </c>
      <c r="CS19" s="619"/>
      <c r="CT19" s="619"/>
      <c r="CU19" s="619"/>
      <c r="CV19" s="619"/>
      <c r="CW19" s="619"/>
      <c r="CX19" s="619"/>
      <c r="CY19" s="620"/>
      <c r="CZ19" s="671" t="s">
        <v>107</v>
      </c>
      <c r="DA19" s="671"/>
      <c r="DB19" s="671"/>
      <c r="DC19" s="671"/>
      <c r="DD19" s="624" t="s">
        <v>107</v>
      </c>
      <c r="DE19" s="619"/>
      <c r="DF19" s="619"/>
      <c r="DG19" s="619"/>
      <c r="DH19" s="619"/>
      <c r="DI19" s="619"/>
      <c r="DJ19" s="619"/>
      <c r="DK19" s="619"/>
      <c r="DL19" s="619"/>
      <c r="DM19" s="619"/>
      <c r="DN19" s="619"/>
      <c r="DO19" s="619"/>
      <c r="DP19" s="620"/>
      <c r="DQ19" s="624" t="s">
        <v>107</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10847717</v>
      </c>
      <c r="S20" s="619"/>
      <c r="T20" s="619"/>
      <c r="U20" s="619"/>
      <c r="V20" s="619"/>
      <c r="W20" s="619"/>
      <c r="X20" s="619"/>
      <c r="Y20" s="620"/>
      <c r="Z20" s="671">
        <v>42.1</v>
      </c>
      <c r="AA20" s="671"/>
      <c r="AB20" s="671"/>
      <c r="AC20" s="671"/>
      <c r="AD20" s="672">
        <v>10501503</v>
      </c>
      <c r="AE20" s="672"/>
      <c r="AF20" s="672"/>
      <c r="AG20" s="672"/>
      <c r="AH20" s="672"/>
      <c r="AI20" s="672"/>
      <c r="AJ20" s="672"/>
      <c r="AK20" s="672"/>
      <c r="AL20" s="641">
        <v>98.6</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28676</v>
      </c>
      <c r="BH20" s="619"/>
      <c r="BI20" s="619"/>
      <c r="BJ20" s="619"/>
      <c r="BK20" s="619"/>
      <c r="BL20" s="619"/>
      <c r="BM20" s="619"/>
      <c r="BN20" s="620"/>
      <c r="BO20" s="671">
        <v>0.5</v>
      </c>
      <c r="BP20" s="671"/>
      <c r="BQ20" s="671"/>
      <c r="BR20" s="671"/>
      <c r="BS20" s="624" t="s">
        <v>107</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25123476</v>
      </c>
      <c r="CS20" s="619"/>
      <c r="CT20" s="619"/>
      <c r="CU20" s="619"/>
      <c r="CV20" s="619"/>
      <c r="CW20" s="619"/>
      <c r="CX20" s="619"/>
      <c r="CY20" s="620"/>
      <c r="CZ20" s="671">
        <v>100</v>
      </c>
      <c r="DA20" s="671"/>
      <c r="DB20" s="671"/>
      <c r="DC20" s="671"/>
      <c r="DD20" s="624">
        <v>6757220</v>
      </c>
      <c r="DE20" s="619"/>
      <c r="DF20" s="619"/>
      <c r="DG20" s="619"/>
      <c r="DH20" s="619"/>
      <c r="DI20" s="619"/>
      <c r="DJ20" s="619"/>
      <c r="DK20" s="619"/>
      <c r="DL20" s="619"/>
      <c r="DM20" s="619"/>
      <c r="DN20" s="619"/>
      <c r="DO20" s="619"/>
      <c r="DP20" s="620"/>
      <c r="DQ20" s="624">
        <v>12101152</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7025</v>
      </c>
      <c r="S21" s="619"/>
      <c r="T21" s="619"/>
      <c r="U21" s="619"/>
      <c r="V21" s="619"/>
      <c r="W21" s="619"/>
      <c r="X21" s="619"/>
      <c r="Y21" s="620"/>
      <c r="Z21" s="671">
        <v>0</v>
      </c>
      <c r="AA21" s="671"/>
      <c r="AB21" s="671"/>
      <c r="AC21" s="671"/>
      <c r="AD21" s="672">
        <v>7025</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28676</v>
      </c>
      <c r="BH21" s="619"/>
      <c r="BI21" s="619"/>
      <c r="BJ21" s="619"/>
      <c r="BK21" s="619"/>
      <c r="BL21" s="619"/>
      <c r="BM21" s="619"/>
      <c r="BN21" s="620"/>
      <c r="BO21" s="671">
        <v>0.5</v>
      </c>
      <c r="BP21" s="671"/>
      <c r="BQ21" s="671"/>
      <c r="BR21" s="671"/>
      <c r="BS21" s="624" t="s">
        <v>107</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477637</v>
      </c>
      <c r="S22" s="619"/>
      <c r="T22" s="619"/>
      <c r="U22" s="619"/>
      <c r="V22" s="619"/>
      <c r="W22" s="619"/>
      <c r="X22" s="619"/>
      <c r="Y22" s="620"/>
      <c r="Z22" s="671">
        <v>1.9</v>
      </c>
      <c r="AA22" s="671"/>
      <c r="AB22" s="671"/>
      <c r="AC22" s="671"/>
      <c r="AD22" s="672">
        <v>166</v>
      </c>
      <c r="AE22" s="672"/>
      <c r="AF22" s="672"/>
      <c r="AG22" s="672"/>
      <c r="AH22" s="672"/>
      <c r="AI22" s="672"/>
      <c r="AJ22" s="672"/>
      <c r="AK22" s="672"/>
      <c r="AL22" s="641">
        <v>0</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107</v>
      </c>
      <c r="BH22" s="619"/>
      <c r="BI22" s="619"/>
      <c r="BJ22" s="619"/>
      <c r="BK22" s="619"/>
      <c r="BL22" s="619"/>
      <c r="BM22" s="619"/>
      <c r="BN22" s="620"/>
      <c r="BO22" s="671" t="s">
        <v>107</v>
      </c>
      <c r="BP22" s="671"/>
      <c r="BQ22" s="671"/>
      <c r="BR22" s="671"/>
      <c r="BS22" s="624" t="s">
        <v>107</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362436</v>
      </c>
      <c r="S23" s="619"/>
      <c r="T23" s="619"/>
      <c r="U23" s="619"/>
      <c r="V23" s="619"/>
      <c r="W23" s="619"/>
      <c r="X23" s="619"/>
      <c r="Y23" s="620"/>
      <c r="Z23" s="671">
        <v>1.4</v>
      </c>
      <c r="AA23" s="671"/>
      <c r="AB23" s="671"/>
      <c r="AC23" s="671"/>
      <c r="AD23" s="672">
        <v>29780</v>
      </c>
      <c r="AE23" s="672"/>
      <c r="AF23" s="672"/>
      <c r="AG23" s="672"/>
      <c r="AH23" s="672"/>
      <c r="AI23" s="672"/>
      <c r="AJ23" s="672"/>
      <c r="AK23" s="672"/>
      <c r="AL23" s="641">
        <v>0.3</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107</v>
      </c>
      <c r="BH23" s="619"/>
      <c r="BI23" s="619"/>
      <c r="BJ23" s="619"/>
      <c r="BK23" s="619"/>
      <c r="BL23" s="619"/>
      <c r="BM23" s="619"/>
      <c r="BN23" s="620"/>
      <c r="BO23" s="671" t="s">
        <v>107</v>
      </c>
      <c r="BP23" s="671"/>
      <c r="BQ23" s="671"/>
      <c r="BR23" s="671"/>
      <c r="BS23" s="624" t="s">
        <v>107</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107166</v>
      </c>
      <c r="S24" s="619"/>
      <c r="T24" s="619"/>
      <c r="U24" s="619"/>
      <c r="V24" s="619"/>
      <c r="W24" s="619"/>
      <c r="X24" s="619"/>
      <c r="Y24" s="620"/>
      <c r="Z24" s="671">
        <v>0.4</v>
      </c>
      <c r="AA24" s="671"/>
      <c r="AB24" s="671"/>
      <c r="AC24" s="671"/>
      <c r="AD24" s="672">
        <v>1047</v>
      </c>
      <c r="AE24" s="672"/>
      <c r="AF24" s="672"/>
      <c r="AG24" s="672"/>
      <c r="AH24" s="672"/>
      <c r="AI24" s="672"/>
      <c r="AJ24" s="672"/>
      <c r="AK24" s="672"/>
      <c r="AL24" s="641">
        <v>0</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107</v>
      </c>
      <c r="BH24" s="619"/>
      <c r="BI24" s="619"/>
      <c r="BJ24" s="619"/>
      <c r="BK24" s="619"/>
      <c r="BL24" s="619"/>
      <c r="BM24" s="619"/>
      <c r="BN24" s="620"/>
      <c r="BO24" s="671" t="s">
        <v>107</v>
      </c>
      <c r="BP24" s="671"/>
      <c r="BQ24" s="671"/>
      <c r="BR24" s="671"/>
      <c r="BS24" s="624" t="s">
        <v>107</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11569842</v>
      </c>
      <c r="CS24" s="669"/>
      <c r="CT24" s="669"/>
      <c r="CU24" s="669"/>
      <c r="CV24" s="669"/>
      <c r="CW24" s="669"/>
      <c r="CX24" s="669"/>
      <c r="CY24" s="716"/>
      <c r="CZ24" s="720">
        <v>46.1</v>
      </c>
      <c r="DA24" s="721"/>
      <c r="DB24" s="721"/>
      <c r="DC24" s="722"/>
      <c r="DD24" s="715">
        <v>5964372</v>
      </c>
      <c r="DE24" s="669"/>
      <c r="DF24" s="669"/>
      <c r="DG24" s="669"/>
      <c r="DH24" s="669"/>
      <c r="DI24" s="669"/>
      <c r="DJ24" s="669"/>
      <c r="DK24" s="716"/>
      <c r="DL24" s="715">
        <v>5955603</v>
      </c>
      <c r="DM24" s="669"/>
      <c r="DN24" s="669"/>
      <c r="DO24" s="669"/>
      <c r="DP24" s="669"/>
      <c r="DQ24" s="669"/>
      <c r="DR24" s="669"/>
      <c r="DS24" s="669"/>
      <c r="DT24" s="669"/>
      <c r="DU24" s="669"/>
      <c r="DV24" s="716"/>
      <c r="DW24" s="717">
        <v>52.4</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4677245</v>
      </c>
      <c r="S25" s="619"/>
      <c r="T25" s="619"/>
      <c r="U25" s="619"/>
      <c r="V25" s="619"/>
      <c r="W25" s="619"/>
      <c r="X25" s="619"/>
      <c r="Y25" s="620"/>
      <c r="Z25" s="671">
        <v>18.2</v>
      </c>
      <c r="AA25" s="671"/>
      <c r="AB25" s="671"/>
      <c r="AC25" s="671"/>
      <c r="AD25" s="672" t="s">
        <v>107</v>
      </c>
      <c r="AE25" s="672"/>
      <c r="AF25" s="672"/>
      <c r="AG25" s="672"/>
      <c r="AH25" s="672"/>
      <c r="AI25" s="672"/>
      <c r="AJ25" s="672"/>
      <c r="AK25" s="672"/>
      <c r="AL25" s="641" t="s">
        <v>107</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107</v>
      </c>
      <c r="BH25" s="619"/>
      <c r="BI25" s="619"/>
      <c r="BJ25" s="619"/>
      <c r="BK25" s="619"/>
      <c r="BL25" s="619"/>
      <c r="BM25" s="619"/>
      <c r="BN25" s="620"/>
      <c r="BO25" s="671" t="s">
        <v>107</v>
      </c>
      <c r="BP25" s="671"/>
      <c r="BQ25" s="671"/>
      <c r="BR25" s="671"/>
      <c r="BS25" s="624" t="s">
        <v>107</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2838876</v>
      </c>
      <c r="CS25" s="637"/>
      <c r="CT25" s="637"/>
      <c r="CU25" s="637"/>
      <c r="CV25" s="637"/>
      <c r="CW25" s="637"/>
      <c r="CX25" s="637"/>
      <c r="CY25" s="638"/>
      <c r="CZ25" s="621">
        <v>11.3</v>
      </c>
      <c r="DA25" s="639"/>
      <c r="DB25" s="639"/>
      <c r="DC25" s="640"/>
      <c r="DD25" s="624">
        <v>2635885</v>
      </c>
      <c r="DE25" s="637"/>
      <c r="DF25" s="637"/>
      <c r="DG25" s="637"/>
      <c r="DH25" s="637"/>
      <c r="DI25" s="637"/>
      <c r="DJ25" s="637"/>
      <c r="DK25" s="638"/>
      <c r="DL25" s="624">
        <v>2627116</v>
      </c>
      <c r="DM25" s="637"/>
      <c r="DN25" s="637"/>
      <c r="DO25" s="637"/>
      <c r="DP25" s="637"/>
      <c r="DQ25" s="637"/>
      <c r="DR25" s="637"/>
      <c r="DS25" s="637"/>
      <c r="DT25" s="637"/>
      <c r="DU25" s="637"/>
      <c r="DV25" s="638"/>
      <c r="DW25" s="641">
        <v>23.1</v>
      </c>
      <c r="DX25" s="642"/>
      <c r="DY25" s="642"/>
      <c r="DZ25" s="642"/>
      <c r="EA25" s="642"/>
      <c r="EB25" s="642"/>
      <c r="EC25" s="643"/>
    </row>
    <row r="26" spans="2:133" ht="11.25" customHeight="1" x14ac:dyDescent="0.15">
      <c r="B26" s="712" t="s">
        <v>273</v>
      </c>
      <c r="C26" s="713"/>
      <c r="D26" s="713"/>
      <c r="E26" s="713"/>
      <c r="F26" s="713"/>
      <c r="G26" s="713"/>
      <c r="H26" s="713"/>
      <c r="I26" s="713"/>
      <c r="J26" s="713"/>
      <c r="K26" s="713"/>
      <c r="L26" s="713"/>
      <c r="M26" s="713"/>
      <c r="N26" s="713"/>
      <c r="O26" s="713"/>
      <c r="P26" s="713"/>
      <c r="Q26" s="714"/>
      <c r="R26" s="618" t="s">
        <v>107</v>
      </c>
      <c r="S26" s="619"/>
      <c r="T26" s="619"/>
      <c r="U26" s="619"/>
      <c r="V26" s="619"/>
      <c r="W26" s="619"/>
      <c r="X26" s="619"/>
      <c r="Y26" s="620"/>
      <c r="Z26" s="671" t="s">
        <v>107</v>
      </c>
      <c r="AA26" s="671"/>
      <c r="AB26" s="671"/>
      <c r="AC26" s="671"/>
      <c r="AD26" s="672" t="s">
        <v>107</v>
      </c>
      <c r="AE26" s="672"/>
      <c r="AF26" s="672"/>
      <c r="AG26" s="672"/>
      <c r="AH26" s="672"/>
      <c r="AI26" s="672"/>
      <c r="AJ26" s="672"/>
      <c r="AK26" s="672"/>
      <c r="AL26" s="641" t="s">
        <v>107</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107</v>
      </c>
      <c r="BH26" s="619"/>
      <c r="BI26" s="619"/>
      <c r="BJ26" s="619"/>
      <c r="BK26" s="619"/>
      <c r="BL26" s="619"/>
      <c r="BM26" s="619"/>
      <c r="BN26" s="620"/>
      <c r="BO26" s="671" t="s">
        <v>107</v>
      </c>
      <c r="BP26" s="671"/>
      <c r="BQ26" s="671"/>
      <c r="BR26" s="671"/>
      <c r="BS26" s="624" t="s">
        <v>107</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1741230</v>
      </c>
      <c r="CS26" s="619"/>
      <c r="CT26" s="619"/>
      <c r="CU26" s="619"/>
      <c r="CV26" s="619"/>
      <c r="CW26" s="619"/>
      <c r="CX26" s="619"/>
      <c r="CY26" s="620"/>
      <c r="CZ26" s="621">
        <v>6.9</v>
      </c>
      <c r="DA26" s="639"/>
      <c r="DB26" s="639"/>
      <c r="DC26" s="640"/>
      <c r="DD26" s="624">
        <v>1601983</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5553905</v>
      </c>
      <c r="S27" s="619"/>
      <c r="T27" s="619"/>
      <c r="U27" s="619"/>
      <c r="V27" s="619"/>
      <c r="W27" s="619"/>
      <c r="X27" s="619"/>
      <c r="Y27" s="620"/>
      <c r="Z27" s="671">
        <v>21.6</v>
      </c>
      <c r="AA27" s="671"/>
      <c r="AB27" s="671"/>
      <c r="AC27" s="671"/>
      <c r="AD27" s="672" t="s">
        <v>107</v>
      </c>
      <c r="AE27" s="672"/>
      <c r="AF27" s="672"/>
      <c r="AG27" s="672"/>
      <c r="AH27" s="672"/>
      <c r="AI27" s="672"/>
      <c r="AJ27" s="672"/>
      <c r="AK27" s="672"/>
      <c r="AL27" s="641" t="s">
        <v>107</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5820436</v>
      </c>
      <c r="BH27" s="619"/>
      <c r="BI27" s="619"/>
      <c r="BJ27" s="619"/>
      <c r="BK27" s="619"/>
      <c r="BL27" s="619"/>
      <c r="BM27" s="619"/>
      <c r="BN27" s="620"/>
      <c r="BO27" s="671">
        <v>100</v>
      </c>
      <c r="BP27" s="671"/>
      <c r="BQ27" s="671"/>
      <c r="BR27" s="671"/>
      <c r="BS27" s="624" t="s">
        <v>107</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6969901</v>
      </c>
      <c r="CS27" s="637"/>
      <c r="CT27" s="637"/>
      <c r="CU27" s="637"/>
      <c r="CV27" s="637"/>
      <c r="CW27" s="637"/>
      <c r="CX27" s="637"/>
      <c r="CY27" s="638"/>
      <c r="CZ27" s="621">
        <v>27.7</v>
      </c>
      <c r="DA27" s="639"/>
      <c r="DB27" s="639"/>
      <c r="DC27" s="640"/>
      <c r="DD27" s="624">
        <v>1814735</v>
      </c>
      <c r="DE27" s="637"/>
      <c r="DF27" s="637"/>
      <c r="DG27" s="637"/>
      <c r="DH27" s="637"/>
      <c r="DI27" s="637"/>
      <c r="DJ27" s="637"/>
      <c r="DK27" s="638"/>
      <c r="DL27" s="624">
        <v>1814735</v>
      </c>
      <c r="DM27" s="637"/>
      <c r="DN27" s="637"/>
      <c r="DO27" s="637"/>
      <c r="DP27" s="637"/>
      <c r="DQ27" s="637"/>
      <c r="DR27" s="637"/>
      <c r="DS27" s="637"/>
      <c r="DT27" s="637"/>
      <c r="DU27" s="637"/>
      <c r="DV27" s="638"/>
      <c r="DW27" s="641">
        <v>16</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102966</v>
      </c>
      <c r="S28" s="619"/>
      <c r="T28" s="619"/>
      <c r="U28" s="619"/>
      <c r="V28" s="619"/>
      <c r="W28" s="619"/>
      <c r="X28" s="619"/>
      <c r="Y28" s="620"/>
      <c r="Z28" s="671">
        <v>0.4</v>
      </c>
      <c r="AA28" s="671"/>
      <c r="AB28" s="671"/>
      <c r="AC28" s="671"/>
      <c r="AD28" s="672">
        <v>95415</v>
      </c>
      <c r="AE28" s="672"/>
      <c r="AF28" s="672"/>
      <c r="AG28" s="672"/>
      <c r="AH28" s="672"/>
      <c r="AI28" s="672"/>
      <c r="AJ28" s="672"/>
      <c r="AK28" s="672"/>
      <c r="AL28" s="641">
        <v>0.9</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1761065</v>
      </c>
      <c r="CS28" s="619"/>
      <c r="CT28" s="619"/>
      <c r="CU28" s="619"/>
      <c r="CV28" s="619"/>
      <c r="CW28" s="619"/>
      <c r="CX28" s="619"/>
      <c r="CY28" s="620"/>
      <c r="CZ28" s="621">
        <v>7</v>
      </c>
      <c r="DA28" s="639"/>
      <c r="DB28" s="639"/>
      <c r="DC28" s="640"/>
      <c r="DD28" s="624">
        <v>1513752</v>
      </c>
      <c r="DE28" s="619"/>
      <c r="DF28" s="619"/>
      <c r="DG28" s="619"/>
      <c r="DH28" s="619"/>
      <c r="DI28" s="619"/>
      <c r="DJ28" s="619"/>
      <c r="DK28" s="620"/>
      <c r="DL28" s="624">
        <v>1513752</v>
      </c>
      <c r="DM28" s="619"/>
      <c r="DN28" s="619"/>
      <c r="DO28" s="619"/>
      <c r="DP28" s="619"/>
      <c r="DQ28" s="619"/>
      <c r="DR28" s="619"/>
      <c r="DS28" s="619"/>
      <c r="DT28" s="619"/>
      <c r="DU28" s="619"/>
      <c r="DV28" s="620"/>
      <c r="DW28" s="641">
        <v>13.3</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15623</v>
      </c>
      <c r="S29" s="619"/>
      <c r="T29" s="619"/>
      <c r="U29" s="619"/>
      <c r="V29" s="619"/>
      <c r="W29" s="619"/>
      <c r="X29" s="619"/>
      <c r="Y29" s="620"/>
      <c r="Z29" s="671">
        <v>0.1</v>
      </c>
      <c r="AA29" s="671"/>
      <c r="AB29" s="671"/>
      <c r="AC29" s="671"/>
      <c r="AD29" s="672" t="s">
        <v>107</v>
      </c>
      <c r="AE29" s="672"/>
      <c r="AF29" s="672"/>
      <c r="AG29" s="672"/>
      <c r="AH29" s="672"/>
      <c r="AI29" s="672"/>
      <c r="AJ29" s="672"/>
      <c r="AK29" s="672"/>
      <c r="AL29" s="641" t="s">
        <v>107</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1759477</v>
      </c>
      <c r="CS29" s="637"/>
      <c r="CT29" s="637"/>
      <c r="CU29" s="637"/>
      <c r="CV29" s="637"/>
      <c r="CW29" s="637"/>
      <c r="CX29" s="637"/>
      <c r="CY29" s="638"/>
      <c r="CZ29" s="621">
        <v>7</v>
      </c>
      <c r="DA29" s="639"/>
      <c r="DB29" s="639"/>
      <c r="DC29" s="640"/>
      <c r="DD29" s="624">
        <v>1512164</v>
      </c>
      <c r="DE29" s="637"/>
      <c r="DF29" s="637"/>
      <c r="DG29" s="637"/>
      <c r="DH29" s="637"/>
      <c r="DI29" s="637"/>
      <c r="DJ29" s="637"/>
      <c r="DK29" s="638"/>
      <c r="DL29" s="624">
        <v>1512164</v>
      </c>
      <c r="DM29" s="637"/>
      <c r="DN29" s="637"/>
      <c r="DO29" s="637"/>
      <c r="DP29" s="637"/>
      <c r="DQ29" s="637"/>
      <c r="DR29" s="637"/>
      <c r="DS29" s="637"/>
      <c r="DT29" s="637"/>
      <c r="DU29" s="637"/>
      <c r="DV29" s="638"/>
      <c r="DW29" s="641">
        <v>13.3</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11692</v>
      </c>
      <c r="S30" s="619"/>
      <c r="T30" s="619"/>
      <c r="U30" s="619"/>
      <c r="V30" s="619"/>
      <c r="W30" s="619"/>
      <c r="X30" s="619"/>
      <c r="Y30" s="620"/>
      <c r="Z30" s="671">
        <v>0</v>
      </c>
      <c r="AA30" s="671"/>
      <c r="AB30" s="671"/>
      <c r="AC30" s="671"/>
      <c r="AD30" s="672" t="s">
        <v>107</v>
      </c>
      <c r="AE30" s="672"/>
      <c r="AF30" s="672"/>
      <c r="AG30" s="672"/>
      <c r="AH30" s="672"/>
      <c r="AI30" s="672"/>
      <c r="AJ30" s="672"/>
      <c r="AK30" s="672"/>
      <c r="AL30" s="641" t="s">
        <v>107</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98.6</v>
      </c>
      <c r="BH30" s="685"/>
      <c r="BI30" s="685"/>
      <c r="BJ30" s="685"/>
      <c r="BK30" s="685"/>
      <c r="BL30" s="685"/>
      <c r="BM30" s="686">
        <v>96.1</v>
      </c>
      <c r="BN30" s="685"/>
      <c r="BO30" s="685"/>
      <c r="BP30" s="685"/>
      <c r="BQ30" s="687"/>
      <c r="BR30" s="684">
        <v>98.3</v>
      </c>
      <c r="BS30" s="685"/>
      <c r="BT30" s="685"/>
      <c r="BU30" s="685"/>
      <c r="BV30" s="685"/>
      <c r="BW30" s="685"/>
      <c r="BX30" s="686">
        <v>95.1</v>
      </c>
      <c r="BY30" s="685"/>
      <c r="BZ30" s="685"/>
      <c r="CA30" s="685"/>
      <c r="CB30" s="687"/>
      <c r="CD30" s="690"/>
      <c r="CE30" s="691"/>
      <c r="CF30" s="655" t="s">
        <v>289</v>
      </c>
      <c r="CG30" s="652"/>
      <c r="CH30" s="652"/>
      <c r="CI30" s="652"/>
      <c r="CJ30" s="652"/>
      <c r="CK30" s="652"/>
      <c r="CL30" s="652"/>
      <c r="CM30" s="652"/>
      <c r="CN30" s="652"/>
      <c r="CO30" s="652"/>
      <c r="CP30" s="652"/>
      <c r="CQ30" s="653"/>
      <c r="CR30" s="618">
        <v>1476964</v>
      </c>
      <c r="CS30" s="619"/>
      <c r="CT30" s="619"/>
      <c r="CU30" s="619"/>
      <c r="CV30" s="619"/>
      <c r="CW30" s="619"/>
      <c r="CX30" s="619"/>
      <c r="CY30" s="620"/>
      <c r="CZ30" s="621">
        <v>5.9</v>
      </c>
      <c r="DA30" s="639"/>
      <c r="DB30" s="639"/>
      <c r="DC30" s="640"/>
      <c r="DD30" s="624">
        <v>1272987</v>
      </c>
      <c r="DE30" s="619"/>
      <c r="DF30" s="619"/>
      <c r="DG30" s="619"/>
      <c r="DH30" s="619"/>
      <c r="DI30" s="619"/>
      <c r="DJ30" s="619"/>
      <c r="DK30" s="620"/>
      <c r="DL30" s="624">
        <v>1272987</v>
      </c>
      <c r="DM30" s="619"/>
      <c r="DN30" s="619"/>
      <c r="DO30" s="619"/>
      <c r="DP30" s="619"/>
      <c r="DQ30" s="619"/>
      <c r="DR30" s="619"/>
      <c r="DS30" s="619"/>
      <c r="DT30" s="619"/>
      <c r="DU30" s="619"/>
      <c r="DV30" s="620"/>
      <c r="DW30" s="641">
        <v>11.2</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521599</v>
      </c>
      <c r="S31" s="619"/>
      <c r="T31" s="619"/>
      <c r="U31" s="619"/>
      <c r="V31" s="619"/>
      <c r="W31" s="619"/>
      <c r="X31" s="619"/>
      <c r="Y31" s="620"/>
      <c r="Z31" s="671">
        <v>2</v>
      </c>
      <c r="AA31" s="671"/>
      <c r="AB31" s="671"/>
      <c r="AC31" s="671"/>
      <c r="AD31" s="672" t="s">
        <v>107</v>
      </c>
      <c r="AE31" s="672"/>
      <c r="AF31" s="672"/>
      <c r="AG31" s="672"/>
      <c r="AH31" s="672"/>
      <c r="AI31" s="672"/>
      <c r="AJ31" s="672"/>
      <c r="AK31" s="672"/>
      <c r="AL31" s="641" t="s">
        <v>107</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98.7</v>
      </c>
      <c r="BH31" s="637"/>
      <c r="BI31" s="637"/>
      <c r="BJ31" s="637"/>
      <c r="BK31" s="637"/>
      <c r="BL31" s="637"/>
      <c r="BM31" s="673">
        <v>96.6</v>
      </c>
      <c r="BN31" s="683"/>
      <c r="BO31" s="683"/>
      <c r="BP31" s="683"/>
      <c r="BQ31" s="647"/>
      <c r="BR31" s="682">
        <v>98.9</v>
      </c>
      <c r="BS31" s="637"/>
      <c r="BT31" s="637"/>
      <c r="BU31" s="637"/>
      <c r="BV31" s="637"/>
      <c r="BW31" s="637"/>
      <c r="BX31" s="673">
        <v>96.3</v>
      </c>
      <c r="BY31" s="683"/>
      <c r="BZ31" s="683"/>
      <c r="CA31" s="683"/>
      <c r="CB31" s="647"/>
      <c r="CD31" s="690"/>
      <c r="CE31" s="691"/>
      <c r="CF31" s="655" t="s">
        <v>293</v>
      </c>
      <c r="CG31" s="652"/>
      <c r="CH31" s="652"/>
      <c r="CI31" s="652"/>
      <c r="CJ31" s="652"/>
      <c r="CK31" s="652"/>
      <c r="CL31" s="652"/>
      <c r="CM31" s="652"/>
      <c r="CN31" s="652"/>
      <c r="CO31" s="652"/>
      <c r="CP31" s="652"/>
      <c r="CQ31" s="653"/>
      <c r="CR31" s="618">
        <v>282513</v>
      </c>
      <c r="CS31" s="637"/>
      <c r="CT31" s="637"/>
      <c r="CU31" s="637"/>
      <c r="CV31" s="637"/>
      <c r="CW31" s="637"/>
      <c r="CX31" s="637"/>
      <c r="CY31" s="638"/>
      <c r="CZ31" s="621">
        <v>1.1000000000000001</v>
      </c>
      <c r="DA31" s="639"/>
      <c r="DB31" s="639"/>
      <c r="DC31" s="640"/>
      <c r="DD31" s="624">
        <v>239177</v>
      </c>
      <c r="DE31" s="637"/>
      <c r="DF31" s="637"/>
      <c r="DG31" s="637"/>
      <c r="DH31" s="637"/>
      <c r="DI31" s="637"/>
      <c r="DJ31" s="637"/>
      <c r="DK31" s="638"/>
      <c r="DL31" s="624">
        <v>239177</v>
      </c>
      <c r="DM31" s="637"/>
      <c r="DN31" s="637"/>
      <c r="DO31" s="637"/>
      <c r="DP31" s="637"/>
      <c r="DQ31" s="637"/>
      <c r="DR31" s="637"/>
      <c r="DS31" s="637"/>
      <c r="DT31" s="637"/>
      <c r="DU31" s="637"/>
      <c r="DV31" s="638"/>
      <c r="DW31" s="641">
        <v>2.1</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591955</v>
      </c>
      <c r="S32" s="619"/>
      <c r="T32" s="619"/>
      <c r="U32" s="619"/>
      <c r="V32" s="619"/>
      <c r="W32" s="619"/>
      <c r="X32" s="619"/>
      <c r="Y32" s="620"/>
      <c r="Z32" s="671">
        <v>2.2999999999999998</v>
      </c>
      <c r="AA32" s="671"/>
      <c r="AB32" s="671"/>
      <c r="AC32" s="671"/>
      <c r="AD32" s="672">
        <v>13149</v>
      </c>
      <c r="AE32" s="672"/>
      <c r="AF32" s="672"/>
      <c r="AG32" s="672"/>
      <c r="AH32" s="672"/>
      <c r="AI32" s="672"/>
      <c r="AJ32" s="672"/>
      <c r="AK32" s="672"/>
      <c r="AL32" s="641">
        <v>0.1</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98.3</v>
      </c>
      <c r="BH32" s="603"/>
      <c r="BI32" s="603"/>
      <c r="BJ32" s="603"/>
      <c r="BK32" s="603"/>
      <c r="BL32" s="603"/>
      <c r="BM32" s="666">
        <v>95.1</v>
      </c>
      <c r="BN32" s="603"/>
      <c r="BO32" s="603"/>
      <c r="BP32" s="603"/>
      <c r="BQ32" s="660"/>
      <c r="BR32" s="681">
        <v>97.5</v>
      </c>
      <c r="BS32" s="603"/>
      <c r="BT32" s="603"/>
      <c r="BU32" s="603"/>
      <c r="BV32" s="603"/>
      <c r="BW32" s="603"/>
      <c r="BX32" s="666">
        <v>93.6</v>
      </c>
      <c r="BY32" s="603"/>
      <c r="BZ32" s="603"/>
      <c r="CA32" s="603"/>
      <c r="CB32" s="660"/>
      <c r="CD32" s="692"/>
      <c r="CE32" s="693"/>
      <c r="CF32" s="655" t="s">
        <v>296</v>
      </c>
      <c r="CG32" s="652"/>
      <c r="CH32" s="652"/>
      <c r="CI32" s="652"/>
      <c r="CJ32" s="652"/>
      <c r="CK32" s="652"/>
      <c r="CL32" s="652"/>
      <c r="CM32" s="652"/>
      <c r="CN32" s="652"/>
      <c r="CO32" s="652"/>
      <c r="CP32" s="652"/>
      <c r="CQ32" s="653"/>
      <c r="CR32" s="618">
        <v>1588</v>
      </c>
      <c r="CS32" s="619"/>
      <c r="CT32" s="619"/>
      <c r="CU32" s="619"/>
      <c r="CV32" s="619"/>
      <c r="CW32" s="619"/>
      <c r="CX32" s="619"/>
      <c r="CY32" s="620"/>
      <c r="CZ32" s="621">
        <v>0</v>
      </c>
      <c r="DA32" s="639"/>
      <c r="DB32" s="639"/>
      <c r="DC32" s="640"/>
      <c r="DD32" s="624">
        <v>1588</v>
      </c>
      <c r="DE32" s="619"/>
      <c r="DF32" s="619"/>
      <c r="DG32" s="619"/>
      <c r="DH32" s="619"/>
      <c r="DI32" s="619"/>
      <c r="DJ32" s="619"/>
      <c r="DK32" s="620"/>
      <c r="DL32" s="624">
        <v>1588</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2481812</v>
      </c>
      <c r="S33" s="619"/>
      <c r="T33" s="619"/>
      <c r="U33" s="619"/>
      <c r="V33" s="619"/>
      <c r="W33" s="619"/>
      <c r="X33" s="619"/>
      <c r="Y33" s="620"/>
      <c r="Z33" s="671">
        <v>9.6</v>
      </c>
      <c r="AA33" s="671"/>
      <c r="AB33" s="671"/>
      <c r="AC33" s="671"/>
      <c r="AD33" s="672" t="s">
        <v>107</v>
      </c>
      <c r="AE33" s="672"/>
      <c r="AF33" s="672"/>
      <c r="AG33" s="672"/>
      <c r="AH33" s="672"/>
      <c r="AI33" s="672"/>
      <c r="AJ33" s="672"/>
      <c r="AK33" s="672"/>
      <c r="AL33" s="641" t="s">
        <v>107</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6789156</v>
      </c>
      <c r="CS33" s="637"/>
      <c r="CT33" s="637"/>
      <c r="CU33" s="637"/>
      <c r="CV33" s="637"/>
      <c r="CW33" s="637"/>
      <c r="CX33" s="637"/>
      <c r="CY33" s="638"/>
      <c r="CZ33" s="621">
        <v>27</v>
      </c>
      <c r="DA33" s="639"/>
      <c r="DB33" s="639"/>
      <c r="DC33" s="640"/>
      <c r="DD33" s="624">
        <v>5208691</v>
      </c>
      <c r="DE33" s="637"/>
      <c r="DF33" s="637"/>
      <c r="DG33" s="637"/>
      <c r="DH33" s="637"/>
      <c r="DI33" s="637"/>
      <c r="DJ33" s="637"/>
      <c r="DK33" s="638"/>
      <c r="DL33" s="624">
        <v>4153658</v>
      </c>
      <c r="DM33" s="637"/>
      <c r="DN33" s="637"/>
      <c r="DO33" s="637"/>
      <c r="DP33" s="637"/>
      <c r="DQ33" s="637"/>
      <c r="DR33" s="637"/>
      <c r="DS33" s="637"/>
      <c r="DT33" s="637"/>
      <c r="DU33" s="637"/>
      <c r="DV33" s="638"/>
      <c r="DW33" s="641">
        <v>36.5</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107</v>
      </c>
      <c r="S34" s="619"/>
      <c r="T34" s="619"/>
      <c r="U34" s="619"/>
      <c r="V34" s="619"/>
      <c r="W34" s="619"/>
      <c r="X34" s="619"/>
      <c r="Y34" s="620"/>
      <c r="Z34" s="671" t="s">
        <v>107</v>
      </c>
      <c r="AA34" s="671"/>
      <c r="AB34" s="671"/>
      <c r="AC34" s="671"/>
      <c r="AD34" s="672" t="s">
        <v>107</v>
      </c>
      <c r="AE34" s="672"/>
      <c r="AF34" s="672"/>
      <c r="AG34" s="672"/>
      <c r="AH34" s="672"/>
      <c r="AI34" s="672"/>
      <c r="AJ34" s="672"/>
      <c r="AK34" s="672"/>
      <c r="AL34" s="641" t="s">
        <v>107</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2651019</v>
      </c>
      <c r="CS34" s="619"/>
      <c r="CT34" s="619"/>
      <c r="CU34" s="619"/>
      <c r="CV34" s="619"/>
      <c r="CW34" s="619"/>
      <c r="CX34" s="619"/>
      <c r="CY34" s="620"/>
      <c r="CZ34" s="621">
        <v>10.6</v>
      </c>
      <c r="DA34" s="639"/>
      <c r="DB34" s="639"/>
      <c r="DC34" s="640"/>
      <c r="DD34" s="624">
        <v>2001447</v>
      </c>
      <c r="DE34" s="619"/>
      <c r="DF34" s="619"/>
      <c r="DG34" s="619"/>
      <c r="DH34" s="619"/>
      <c r="DI34" s="619"/>
      <c r="DJ34" s="619"/>
      <c r="DK34" s="620"/>
      <c r="DL34" s="624">
        <v>1774335</v>
      </c>
      <c r="DM34" s="619"/>
      <c r="DN34" s="619"/>
      <c r="DO34" s="619"/>
      <c r="DP34" s="619"/>
      <c r="DQ34" s="619"/>
      <c r="DR34" s="619"/>
      <c r="DS34" s="619"/>
      <c r="DT34" s="619"/>
      <c r="DU34" s="619"/>
      <c r="DV34" s="620"/>
      <c r="DW34" s="641">
        <v>15.6</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723212</v>
      </c>
      <c r="S35" s="619"/>
      <c r="T35" s="619"/>
      <c r="U35" s="619"/>
      <c r="V35" s="619"/>
      <c r="W35" s="619"/>
      <c r="X35" s="619"/>
      <c r="Y35" s="620"/>
      <c r="Z35" s="671">
        <v>2.8</v>
      </c>
      <c r="AA35" s="671"/>
      <c r="AB35" s="671"/>
      <c r="AC35" s="671"/>
      <c r="AD35" s="672" t="s">
        <v>107</v>
      </c>
      <c r="AE35" s="672"/>
      <c r="AF35" s="672"/>
      <c r="AG35" s="672"/>
      <c r="AH35" s="672"/>
      <c r="AI35" s="672"/>
      <c r="AJ35" s="672"/>
      <c r="AK35" s="672"/>
      <c r="AL35" s="641" t="s">
        <v>107</v>
      </c>
      <c r="AM35" s="673"/>
      <c r="AN35" s="673"/>
      <c r="AO35" s="674"/>
      <c r="AP35" s="186"/>
      <c r="AQ35" s="675" t="s">
        <v>304</v>
      </c>
      <c r="AR35" s="676"/>
      <c r="AS35" s="676"/>
      <c r="AT35" s="676"/>
      <c r="AU35" s="676"/>
      <c r="AV35" s="676"/>
      <c r="AW35" s="676"/>
      <c r="AX35" s="676"/>
      <c r="AY35" s="677"/>
      <c r="AZ35" s="668">
        <v>2073668</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-584722</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427700</v>
      </c>
      <c r="CS35" s="637"/>
      <c r="CT35" s="637"/>
      <c r="CU35" s="637"/>
      <c r="CV35" s="637"/>
      <c r="CW35" s="637"/>
      <c r="CX35" s="637"/>
      <c r="CY35" s="638"/>
      <c r="CZ35" s="621">
        <v>1.7</v>
      </c>
      <c r="DA35" s="639"/>
      <c r="DB35" s="639"/>
      <c r="DC35" s="640"/>
      <c r="DD35" s="624">
        <v>371276</v>
      </c>
      <c r="DE35" s="637"/>
      <c r="DF35" s="637"/>
      <c r="DG35" s="637"/>
      <c r="DH35" s="637"/>
      <c r="DI35" s="637"/>
      <c r="DJ35" s="637"/>
      <c r="DK35" s="638"/>
      <c r="DL35" s="624">
        <v>293499</v>
      </c>
      <c r="DM35" s="637"/>
      <c r="DN35" s="637"/>
      <c r="DO35" s="637"/>
      <c r="DP35" s="637"/>
      <c r="DQ35" s="637"/>
      <c r="DR35" s="637"/>
      <c r="DS35" s="637"/>
      <c r="DT35" s="637"/>
      <c r="DU35" s="637"/>
      <c r="DV35" s="638"/>
      <c r="DW35" s="641">
        <v>2.6</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25758778</v>
      </c>
      <c r="S36" s="659"/>
      <c r="T36" s="659"/>
      <c r="U36" s="659"/>
      <c r="V36" s="659"/>
      <c r="W36" s="659"/>
      <c r="X36" s="659"/>
      <c r="Y36" s="662"/>
      <c r="Z36" s="663">
        <v>100</v>
      </c>
      <c r="AA36" s="663"/>
      <c r="AB36" s="663"/>
      <c r="AC36" s="663"/>
      <c r="AD36" s="664">
        <v>10648085</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323050</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-730072</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1593622</v>
      </c>
      <c r="CS36" s="619"/>
      <c r="CT36" s="619"/>
      <c r="CU36" s="619"/>
      <c r="CV36" s="619"/>
      <c r="CW36" s="619"/>
      <c r="CX36" s="619"/>
      <c r="CY36" s="620"/>
      <c r="CZ36" s="621">
        <v>6.3</v>
      </c>
      <c r="DA36" s="639"/>
      <c r="DB36" s="639"/>
      <c r="DC36" s="640"/>
      <c r="DD36" s="624">
        <v>1096526</v>
      </c>
      <c r="DE36" s="619"/>
      <c r="DF36" s="619"/>
      <c r="DG36" s="619"/>
      <c r="DH36" s="619"/>
      <c r="DI36" s="619"/>
      <c r="DJ36" s="619"/>
      <c r="DK36" s="620"/>
      <c r="DL36" s="624">
        <v>797186</v>
      </c>
      <c r="DM36" s="619"/>
      <c r="DN36" s="619"/>
      <c r="DO36" s="619"/>
      <c r="DP36" s="619"/>
      <c r="DQ36" s="619"/>
      <c r="DR36" s="619"/>
      <c r="DS36" s="619"/>
      <c r="DT36" s="619"/>
      <c r="DU36" s="619"/>
      <c r="DV36" s="620"/>
      <c r="DW36" s="641">
        <v>7</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7813</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8455</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595652</v>
      </c>
      <c r="CS37" s="637"/>
      <c r="CT37" s="637"/>
      <c r="CU37" s="637"/>
      <c r="CV37" s="637"/>
      <c r="CW37" s="637"/>
      <c r="CX37" s="637"/>
      <c r="CY37" s="638"/>
      <c r="CZ37" s="621">
        <v>2.4</v>
      </c>
      <c r="DA37" s="639"/>
      <c r="DB37" s="639"/>
      <c r="DC37" s="640"/>
      <c r="DD37" s="624">
        <v>595652</v>
      </c>
      <c r="DE37" s="637"/>
      <c r="DF37" s="637"/>
      <c r="DG37" s="637"/>
      <c r="DH37" s="637"/>
      <c r="DI37" s="637"/>
      <c r="DJ37" s="637"/>
      <c r="DK37" s="638"/>
      <c r="DL37" s="624">
        <v>506778</v>
      </c>
      <c r="DM37" s="637"/>
      <c r="DN37" s="637"/>
      <c r="DO37" s="637"/>
      <c r="DP37" s="637"/>
      <c r="DQ37" s="637"/>
      <c r="DR37" s="637"/>
      <c r="DS37" s="637"/>
      <c r="DT37" s="637"/>
      <c r="DU37" s="637"/>
      <c r="DV37" s="638"/>
      <c r="DW37" s="641">
        <v>4.5</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v>68</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16132</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2065855</v>
      </c>
      <c r="CS38" s="619"/>
      <c r="CT38" s="619"/>
      <c r="CU38" s="619"/>
      <c r="CV38" s="619"/>
      <c r="CW38" s="619"/>
      <c r="CX38" s="619"/>
      <c r="CY38" s="620"/>
      <c r="CZ38" s="621">
        <v>8.1999999999999993</v>
      </c>
      <c r="DA38" s="639"/>
      <c r="DB38" s="639"/>
      <c r="DC38" s="640"/>
      <c r="DD38" s="624">
        <v>1695958</v>
      </c>
      <c r="DE38" s="619"/>
      <c r="DF38" s="619"/>
      <c r="DG38" s="619"/>
      <c r="DH38" s="619"/>
      <c r="DI38" s="619"/>
      <c r="DJ38" s="619"/>
      <c r="DK38" s="620"/>
      <c r="DL38" s="624">
        <v>1279918</v>
      </c>
      <c r="DM38" s="619"/>
      <c r="DN38" s="619"/>
      <c r="DO38" s="619"/>
      <c r="DP38" s="619"/>
      <c r="DQ38" s="619"/>
      <c r="DR38" s="619"/>
      <c r="DS38" s="619"/>
      <c r="DT38" s="619"/>
      <c r="DU38" s="619"/>
      <c r="DV38" s="620"/>
      <c r="DW38" s="641">
        <v>11.3</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t="s">
        <v>107</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71</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39240</v>
      </c>
      <c r="CS39" s="637"/>
      <c r="CT39" s="637"/>
      <c r="CU39" s="637"/>
      <c r="CV39" s="637"/>
      <c r="CW39" s="637"/>
      <c r="CX39" s="637"/>
      <c r="CY39" s="638"/>
      <c r="CZ39" s="621">
        <v>0.2</v>
      </c>
      <c r="DA39" s="639"/>
      <c r="DB39" s="639"/>
      <c r="DC39" s="640"/>
      <c r="DD39" s="624">
        <v>34764</v>
      </c>
      <c r="DE39" s="637"/>
      <c r="DF39" s="637"/>
      <c r="DG39" s="637"/>
      <c r="DH39" s="637"/>
      <c r="DI39" s="637"/>
      <c r="DJ39" s="637"/>
      <c r="DK39" s="638"/>
      <c r="DL39" s="624" t="s">
        <v>107</v>
      </c>
      <c r="DM39" s="637"/>
      <c r="DN39" s="637"/>
      <c r="DO39" s="637"/>
      <c r="DP39" s="637"/>
      <c r="DQ39" s="637"/>
      <c r="DR39" s="637"/>
      <c r="DS39" s="637"/>
      <c r="DT39" s="637"/>
      <c r="DU39" s="637"/>
      <c r="DV39" s="638"/>
      <c r="DW39" s="641" t="s">
        <v>107</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858855</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160</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11720</v>
      </c>
      <c r="CS40" s="619"/>
      <c r="CT40" s="619"/>
      <c r="CU40" s="619"/>
      <c r="CV40" s="619"/>
      <c r="CW40" s="619"/>
      <c r="CX40" s="619"/>
      <c r="CY40" s="620"/>
      <c r="CZ40" s="621">
        <v>0</v>
      </c>
      <c r="DA40" s="639"/>
      <c r="DB40" s="639"/>
      <c r="DC40" s="640"/>
      <c r="DD40" s="624">
        <v>8720</v>
      </c>
      <c r="DE40" s="619"/>
      <c r="DF40" s="619"/>
      <c r="DG40" s="619"/>
      <c r="DH40" s="619"/>
      <c r="DI40" s="619"/>
      <c r="DJ40" s="619"/>
      <c r="DK40" s="620"/>
      <c r="DL40" s="624">
        <v>8720</v>
      </c>
      <c r="DM40" s="619"/>
      <c r="DN40" s="619"/>
      <c r="DO40" s="619"/>
      <c r="DP40" s="619"/>
      <c r="DQ40" s="619"/>
      <c r="DR40" s="619"/>
      <c r="DS40" s="619"/>
      <c r="DT40" s="619"/>
      <c r="DU40" s="619"/>
      <c r="DV40" s="620"/>
      <c r="DW40" s="641">
        <v>0.1</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883882</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270</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6764478</v>
      </c>
      <c r="CS42" s="619"/>
      <c r="CT42" s="619"/>
      <c r="CU42" s="619"/>
      <c r="CV42" s="619"/>
      <c r="CW42" s="619"/>
      <c r="CX42" s="619"/>
      <c r="CY42" s="620"/>
      <c r="CZ42" s="621">
        <v>26.9</v>
      </c>
      <c r="DA42" s="622"/>
      <c r="DB42" s="622"/>
      <c r="DC42" s="623"/>
      <c r="DD42" s="624">
        <v>928089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131149</v>
      </c>
      <c r="CS43" s="637"/>
      <c r="CT43" s="637"/>
      <c r="CU43" s="637"/>
      <c r="CV43" s="637"/>
      <c r="CW43" s="637"/>
      <c r="CX43" s="637"/>
      <c r="CY43" s="638"/>
      <c r="CZ43" s="621">
        <v>0.5</v>
      </c>
      <c r="DA43" s="639"/>
      <c r="DB43" s="639"/>
      <c r="DC43" s="640"/>
      <c r="DD43" s="624">
        <v>131149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6757220</v>
      </c>
      <c r="CS44" s="619"/>
      <c r="CT44" s="619"/>
      <c r="CU44" s="619"/>
      <c r="CV44" s="619"/>
      <c r="CW44" s="619"/>
      <c r="CX44" s="619"/>
      <c r="CY44" s="620"/>
      <c r="CZ44" s="621">
        <v>26.9</v>
      </c>
      <c r="DA44" s="622"/>
      <c r="DB44" s="622"/>
      <c r="DC44" s="623"/>
      <c r="DD44" s="624">
        <v>924157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5325773</v>
      </c>
      <c r="CS45" s="637"/>
      <c r="CT45" s="637"/>
      <c r="CU45" s="637"/>
      <c r="CV45" s="637"/>
      <c r="CW45" s="637"/>
      <c r="CX45" s="637"/>
      <c r="CY45" s="638"/>
      <c r="CZ45" s="621">
        <v>21.2</v>
      </c>
      <c r="DA45" s="639"/>
      <c r="DB45" s="639"/>
      <c r="DC45" s="640"/>
      <c r="DD45" s="624">
        <v>252850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1431447</v>
      </c>
      <c r="CS46" s="619"/>
      <c r="CT46" s="619"/>
      <c r="CU46" s="619"/>
      <c r="CV46" s="619"/>
      <c r="CW46" s="619"/>
      <c r="CX46" s="619"/>
      <c r="CY46" s="620"/>
      <c r="CZ46" s="621">
        <v>5.7</v>
      </c>
      <c r="DA46" s="622"/>
      <c r="DB46" s="622"/>
      <c r="DC46" s="623"/>
      <c r="DD46" s="624">
        <v>671307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v>7258</v>
      </c>
      <c r="CS47" s="637"/>
      <c r="CT47" s="637"/>
      <c r="CU47" s="637"/>
      <c r="CV47" s="637"/>
      <c r="CW47" s="637"/>
      <c r="CX47" s="637"/>
      <c r="CY47" s="638"/>
      <c r="CZ47" s="621">
        <v>0</v>
      </c>
      <c r="DA47" s="639"/>
      <c r="DB47" s="639"/>
      <c r="DC47" s="640"/>
      <c r="DD47" s="624">
        <v>3932</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116</v>
      </c>
      <c r="CS48" s="619"/>
      <c r="CT48" s="619"/>
      <c r="CU48" s="619"/>
      <c r="CV48" s="619"/>
      <c r="CW48" s="619"/>
      <c r="CX48" s="619"/>
      <c r="CY48" s="620"/>
      <c r="CZ48" s="621" t="s">
        <v>116</v>
      </c>
      <c r="DA48" s="622"/>
      <c r="DB48" s="622"/>
      <c r="DC48" s="623"/>
      <c r="DD48" s="624" t="s">
        <v>116</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25123476</v>
      </c>
      <c r="CS49" s="603"/>
      <c r="CT49" s="603"/>
      <c r="CU49" s="603"/>
      <c r="CV49" s="603"/>
      <c r="CW49" s="603"/>
      <c r="CX49" s="603"/>
      <c r="CY49" s="604"/>
      <c r="CZ49" s="605">
        <v>100</v>
      </c>
      <c r="DA49" s="606"/>
      <c r="DB49" s="606"/>
      <c r="DC49" s="607"/>
      <c r="DD49" s="608">
        <v>12101152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10" sqref="B10:P10"/>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360</v>
      </c>
      <c r="C7" s="1077"/>
      <c r="D7" s="1077"/>
      <c r="E7" s="1077"/>
      <c r="F7" s="1077"/>
      <c r="G7" s="1077"/>
      <c r="H7" s="1077"/>
      <c r="I7" s="1077"/>
      <c r="J7" s="1077"/>
      <c r="K7" s="1077"/>
      <c r="L7" s="1077"/>
      <c r="M7" s="1077"/>
      <c r="N7" s="1077"/>
      <c r="O7" s="1077"/>
      <c r="P7" s="1078"/>
      <c r="Q7" s="1130">
        <v>25687</v>
      </c>
      <c r="R7" s="1131"/>
      <c r="S7" s="1131"/>
      <c r="T7" s="1131"/>
      <c r="U7" s="1131"/>
      <c r="V7" s="1131">
        <v>25054</v>
      </c>
      <c r="W7" s="1131"/>
      <c r="X7" s="1131"/>
      <c r="Y7" s="1131"/>
      <c r="Z7" s="1131"/>
      <c r="AA7" s="1131">
        <v>632</v>
      </c>
      <c r="AB7" s="1131"/>
      <c r="AC7" s="1131"/>
      <c r="AD7" s="1131"/>
      <c r="AE7" s="1132"/>
      <c r="AF7" s="1133">
        <v>219</v>
      </c>
      <c r="AG7" s="1134"/>
      <c r="AH7" s="1134"/>
      <c r="AI7" s="1134"/>
      <c r="AJ7" s="1135"/>
      <c r="AK7" s="1117">
        <v>12</v>
      </c>
      <c r="AL7" s="1118"/>
      <c r="AM7" s="1118"/>
      <c r="AN7" s="1118"/>
      <c r="AO7" s="1118"/>
      <c r="AP7" s="1118">
        <v>22979</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t="s">
        <v>556</v>
      </c>
      <c r="BS7" s="1121" t="s">
        <v>555</v>
      </c>
      <c r="BT7" s="1122"/>
      <c r="BU7" s="1122"/>
      <c r="BV7" s="1122"/>
      <c r="BW7" s="1122"/>
      <c r="BX7" s="1122"/>
      <c r="BY7" s="1122"/>
      <c r="BZ7" s="1122"/>
      <c r="CA7" s="1122"/>
      <c r="CB7" s="1122"/>
      <c r="CC7" s="1122"/>
      <c r="CD7" s="1122"/>
      <c r="CE7" s="1122"/>
      <c r="CF7" s="1122"/>
      <c r="CG7" s="1123"/>
      <c r="CH7" s="1114">
        <v>0</v>
      </c>
      <c r="CI7" s="1115"/>
      <c r="CJ7" s="1115"/>
      <c r="CK7" s="1115"/>
      <c r="CL7" s="1116"/>
      <c r="CM7" s="1114">
        <v>20</v>
      </c>
      <c r="CN7" s="1115"/>
      <c r="CO7" s="1115"/>
      <c r="CP7" s="1115"/>
      <c r="CQ7" s="1116"/>
      <c r="CR7" s="1114">
        <v>7</v>
      </c>
      <c r="CS7" s="1115"/>
      <c r="CT7" s="1115"/>
      <c r="CU7" s="1115"/>
      <c r="CV7" s="1116"/>
      <c r="CW7" s="1114" t="s">
        <v>554</v>
      </c>
      <c r="CX7" s="1115"/>
      <c r="CY7" s="1115"/>
      <c r="CZ7" s="1115"/>
      <c r="DA7" s="1116"/>
      <c r="DB7" s="1114" t="s">
        <v>554</v>
      </c>
      <c r="DC7" s="1115"/>
      <c r="DD7" s="1115"/>
      <c r="DE7" s="1115"/>
      <c r="DF7" s="1116"/>
      <c r="DG7" s="1114">
        <v>72</v>
      </c>
      <c r="DH7" s="1115"/>
      <c r="DI7" s="1115"/>
      <c r="DJ7" s="1115"/>
      <c r="DK7" s="1116"/>
      <c r="DL7" s="1114" t="s">
        <v>554</v>
      </c>
      <c r="DM7" s="1115"/>
      <c r="DN7" s="1115"/>
      <c r="DO7" s="1115"/>
      <c r="DP7" s="1116"/>
      <c r="DQ7" s="1114" t="s">
        <v>554</v>
      </c>
      <c r="DR7" s="1115"/>
      <c r="DS7" s="1115"/>
      <c r="DT7" s="1115"/>
      <c r="DU7" s="1116"/>
      <c r="DV7" s="1141"/>
      <c r="DW7" s="1142"/>
      <c r="DX7" s="1142"/>
      <c r="DY7" s="1142"/>
      <c r="DZ7" s="1143"/>
      <c r="EA7" s="205"/>
    </row>
    <row r="8" spans="1:131" s="206" customFormat="1" ht="26.25" customHeight="1" x14ac:dyDescent="0.15">
      <c r="A8" s="212">
        <v>2</v>
      </c>
      <c r="B8" s="1063" t="s">
        <v>361</v>
      </c>
      <c r="C8" s="1064"/>
      <c r="D8" s="1064"/>
      <c r="E8" s="1064"/>
      <c r="F8" s="1064"/>
      <c r="G8" s="1064"/>
      <c r="H8" s="1064"/>
      <c r="I8" s="1064"/>
      <c r="J8" s="1064"/>
      <c r="K8" s="1064"/>
      <c r="L8" s="1064"/>
      <c r="M8" s="1064"/>
      <c r="N8" s="1064"/>
      <c r="O8" s="1064"/>
      <c r="P8" s="1065"/>
      <c r="Q8" s="1069">
        <v>10</v>
      </c>
      <c r="R8" s="1070"/>
      <c r="S8" s="1070"/>
      <c r="T8" s="1070"/>
      <c r="U8" s="1070"/>
      <c r="V8" s="1070">
        <v>10</v>
      </c>
      <c r="W8" s="1070"/>
      <c r="X8" s="1070"/>
      <c r="Y8" s="1070"/>
      <c r="Z8" s="1070"/>
      <c r="AA8" s="1070">
        <v>1</v>
      </c>
      <c r="AB8" s="1070"/>
      <c r="AC8" s="1070"/>
      <c r="AD8" s="1070"/>
      <c r="AE8" s="1071"/>
      <c r="AF8" s="1045">
        <v>1</v>
      </c>
      <c r="AG8" s="1046"/>
      <c r="AH8" s="1046"/>
      <c r="AI8" s="1046"/>
      <c r="AJ8" s="1047"/>
      <c r="AK8" s="1112" t="s">
        <v>540</v>
      </c>
      <c r="AL8" s="1113"/>
      <c r="AM8" s="1113"/>
      <c r="AN8" s="1113"/>
      <c r="AO8" s="1113"/>
      <c r="AP8" s="1113" t="s">
        <v>540</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t="s">
        <v>557</v>
      </c>
      <c r="C9" s="1064"/>
      <c r="D9" s="1064"/>
      <c r="E9" s="1064"/>
      <c r="F9" s="1064"/>
      <c r="G9" s="1064"/>
      <c r="H9" s="1064"/>
      <c r="I9" s="1064"/>
      <c r="J9" s="1064"/>
      <c r="K9" s="1064"/>
      <c r="L9" s="1064"/>
      <c r="M9" s="1064"/>
      <c r="N9" s="1064"/>
      <c r="O9" s="1064"/>
      <c r="P9" s="1065"/>
      <c r="Q9" s="1069">
        <v>120</v>
      </c>
      <c r="R9" s="1070"/>
      <c r="S9" s="1070"/>
      <c r="T9" s="1070"/>
      <c r="U9" s="1070"/>
      <c r="V9" s="1070">
        <v>117</v>
      </c>
      <c r="W9" s="1070"/>
      <c r="X9" s="1070"/>
      <c r="Y9" s="1070"/>
      <c r="Z9" s="1070"/>
      <c r="AA9" s="1070">
        <v>3</v>
      </c>
      <c r="AB9" s="1070"/>
      <c r="AC9" s="1070"/>
      <c r="AD9" s="1070"/>
      <c r="AE9" s="1071"/>
      <c r="AF9" s="1045">
        <v>3</v>
      </c>
      <c r="AG9" s="1046"/>
      <c r="AH9" s="1046"/>
      <c r="AI9" s="1046"/>
      <c r="AJ9" s="1047"/>
      <c r="AK9" s="1112">
        <v>100</v>
      </c>
      <c r="AL9" s="1113"/>
      <c r="AM9" s="1113"/>
      <c r="AN9" s="1113"/>
      <c r="AO9" s="1113"/>
      <c r="AP9" s="1113">
        <v>246</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4">
        <v>25803</v>
      </c>
      <c r="R23" s="1095"/>
      <c r="S23" s="1095"/>
      <c r="T23" s="1095"/>
      <c r="U23" s="1095"/>
      <c r="V23" s="1095">
        <v>25168</v>
      </c>
      <c r="W23" s="1095"/>
      <c r="X23" s="1095"/>
      <c r="Y23" s="1095"/>
      <c r="Z23" s="1095"/>
      <c r="AA23" s="1095">
        <v>635</v>
      </c>
      <c r="AB23" s="1095"/>
      <c r="AC23" s="1095"/>
      <c r="AD23" s="1095"/>
      <c r="AE23" s="1096"/>
      <c r="AF23" s="1097">
        <v>222</v>
      </c>
      <c r="AG23" s="1095"/>
      <c r="AH23" s="1095"/>
      <c r="AI23" s="1095"/>
      <c r="AJ23" s="1098"/>
      <c r="AK23" s="1099"/>
      <c r="AL23" s="1100"/>
      <c r="AM23" s="1100"/>
      <c r="AN23" s="1100"/>
      <c r="AO23" s="1100"/>
      <c r="AP23" s="1095">
        <v>23225</v>
      </c>
      <c r="AQ23" s="1095"/>
      <c r="AR23" s="1095"/>
      <c r="AS23" s="1095"/>
      <c r="AT23" s="1095"/>
      <c r="AU23" s="1101"/>
      <c r="AV23" s="1101"/>
      <c r="AW23" s="1101"/>
      <c r="AX23" s="1101"/>
      <c r="AY23" s="1102"/>
      <c r="AZ23" s="1091" t="s">
        <v>107</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375</v>
      </c>
      <c r="C28" s="1077"/>
      <c r="D28" s="1077"/>
      <c r="E28" s="1077"/>
      <c r="F28" s="1077"/>
      <c r="G28" s="1077"/>
      <c r="H28" s="1077"/>
      <c r="I28" s="1077"/>
      <c r="J28" s="1077"/>
      <c r="K28" s="1077"/>
      <c r="L28" s="1077"/>
      <c r="M28" s="1077"/>
      <c r="N28" s="1077"/>
      <c r="O28" s="1077"/>
      <c r="P28" s="1078"/>
      <c r="Q28" s="1079">
        <v>8015</v>
      </c>
      <c r="R28" s="1080"/>
      <c r="S28" s="1080"/>
      <c r="T28" s="1080"/>
      <c r="U28" s="1080"/>
      <c r="V28" s="1080">
        <v>8599</v>
      </c>
      <c r="W28" s="1080"/>
      <c r="X28" s="1080"/>
      <c r="Y28" s="1080"/>
      <c r="Z28" s="1080"/>
      <c r="AA28" s="1080">
        <v>-585</v>
      </c>
      <c r="AB28" s="1080"/>
      <c r="AC28" s="1080"/>
      <c r="AD28" s="1080"/>
      <c r="AE28" s="1081"/>
      <c r="AF28" s="1082">
        <v>-585</v>
      </c>
      <c r="AG28" s="1080"/>
      <c r="AH28" s="1080"/>
      <c r="AI28" s="1080"/>
      <c r="AJ28" s="1083"/>
      <c r="AK28" s="1084">
        <v>859</v>
      </c>
      <c r="AL28" s="1072"/>
      <c r="AM28" s="1072"/>
      <c r="AN28" s="1072"/>
      <c r="AO28" s="1072"/>
      <c r="AP28" s="1072" t="s">
        <v>540</v>
      </c>
      <c r="AQ28" s="1072"/>
      <c r="AR28" s="1072"/>
      <c r="AS28" s="1072"/>
      <c r="AT28" s="1072"/>
      <c r="AU28" s="1072" t="s">
        <v>540</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376</v>
      </c>
      <c r="C29" s="1064"/>
      <c r="D29" s="1064"/>
      <c r="E29" s="1064"/>
      <c r="F29" s="1064"/>
      <c r="G29" s="1064"/>
      <c r="H29" s="1064"/>
      <c r="I29" s="1064"/>
      <c r="J29" s="1064"/>
      <c r="K29" s="1064"/>
      <c r="L29" s="1064"/>
      <c r="M29" s="1064"/>
      <c r="N29" s="1064"/>
      <c r="O29" s="1064"/>
      <c r="P29" s="1065"/>
      <c r="Q29" s="1069">
        <v>350</v>
      </c>
      <c r="R29" s="1070"/>
      <c r="S29" s="1070"/>
      <c r="T29" s="1070"/>
      <c r="U29" s="1070"/>
      <c r="V29" s="1070">
        <v>350</v>
      </c>
      <c r="W29" s="1070"/>
      <c r="X29" s="1070"/>
      <c r="Y29" s="1070"/>
      <c r="Z29" s="1070"/>
      <c r="AA29" s="1070">
        <v>1</v>
      </c>
      <c r="AB29" s="1070"/>
      <c r="AC29" s="1070"/>
      <c r="AD29" s="1070"/>
      <c r="AE29" s="1071"/>
      <c r="AF29" s="1045">
        <v>1</v>
      </c>
      <c r="AG29" s="1046"/>
      <c r="AH29" s="1046"/>
      <c r="AI29" s="1046"/>
      <c r="AJ29" s="1047"/>
      <c r="AK29" s="1006">
        <v>103</v>
      </c>
      <c r="AL29" s="997"/>
      <c r="AM29" s="997"/>
      <c r="AN29" s="997"/>
      <c r="AO29" s="997"/>
      <c r="AP29" s="997" t="s">
        <v>540</v>
      </c>
      <c r="AQ29" s="997"/>
      <c r="AR29" s="997"/>
      <c r="AS29" s="997"/>
      <c r="AT29" s="997"/>
      <c r="AU29" s="997" t="s">
        <v>540</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377</v>
      </c>
      <c r="C30" s="1064"/>
      <c r="D30" s="1064"/>
      <c r="E30" s="1064"/>
      <c r="F30" s="1064"/>
      <c r="G30" s="1064"/>
      <c r="H30" s="1064"/>
      <c r="I30" s="1064"/>
      <c r="J30" s="1064"/>
      <c r="K30" s="1064"/>
      <c r="L30" s="1064"/>
      <c r="M30" s="1064"/>
      <c r="N30" s="1064"/>
      <c r="O30" s="1064"/>
      <c r="P30" s="1065"/>
      <c r="Q30" s="1069">
        <v>1495</v>
      </c>
      <c r="R30" s="1070"/>
      <c r="S30" s="1070"/>
      <c r="T30" s="1070"/>
      <c r="U30" s="1070"/>
      <c r="V30" s="1070">
        <v>1326</v>
      </c>
      <c r="W30" s="1070"/>
      <c r="X30" s="1070"/>
      <c r="Y30" s="1070"/>
      <c r="Z30" s="1070"/>
      <c r="AA30" s="1070">
        <v>170</v>
      </c>
      <c r="AB30" s="1070"/>
      <c r="AC30" s="1070"/>
      <c r="AD30" s="1070"/>
      <c r="AE30" s="1071"/>
      <c r="AF30" s="1045">
        <v>1516</v>
      </c>
      <c r="AG30" s="1046"/>
      <c r="AH30" s="1046"/>
      <c r="AI30" s="1046"/>
      <c r="AJ30" s="1047"/>
      <c r="AK30" s="1006">
        <v>8</v>
      </c>
      <c r="AL30" s="997"/>
      <c r="AM30" s="997"/>
      <c r="AN30" s="997"/>
      <c r="AO30" s="997"/>
      <c r="AP30" s="997">
        <v>1290</v>
      </c>
      <c r="AQ30" s="997"/>
      <c r="AR30" s="997"/>
      <c r="AS30" s="997"/>
      <c r="AT30" s="997"/>
      <c r="AU30" s="997">
        <v>3</v>
      </c>
      <c r="AV30" s="997"/>
      <c r="AW30" s="997"/>
      <c r="AX30" s="997"/>
      <c r="AY30" s="997"/>
      <c r="AZ30" s="1068" t="s">
        <v>554</v>
      </c>
      <c r="BA30" s="1068"/>
      <c r="BB30" s="1068"/>
      <c r="BC30" s="1068"/>
      <c r="BD30" s="1068"/>
      <c r="BE30" s="1058" t="s">
        <v>378</v>
      </c>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379</v>
      </c>
      <c r="C31" s="1064"/>
      <c r="D31" s="1064"/>
      <c r="E31" s="1064"/>
      <c r="F31" s="1064"/>
      <c r="G31" s="1064"/>
      <c r="H31" s="1064"/>
      <c r="I31" s="1064"/>
      <c r="J31" s="1064"/>
      <c r="K31" s="1064"/>
      <c r="L31" s="1064"/>
      <c r="M31" s="1064"/>
      <c r="N31" s="1064"/>
      <c r="O31" s="1064"/>
      <c r="P31" s="1065"/>
      <c r="Q31" s="1069">
        <v>964</v>
      </c>
      <c r="R31" s="1070"/>
      <c r="S31" s="1070"/>
      <c r="T31" s="1070"/>
      <c r="U31" s="1070"/>
      <c r="V31" s="1070">
        <v>925</v>
      </c>
      <c r="W31" s="1070"/>
      <c r="X31" s="1070"/>
      <c r="Y31" s="1070"/>
      <c r="Z31" s="1070"/>
      <c r="AA31" s="1070">
        <v>39</v>
      </c>
      <c r="AB31" s="1070"/>
      <c r="AC31" s="1070"/>
      <c r="AD31" s="1070"/>
      <c r="AE31" s="1071"/>
      <c r="AF31" s="1045">
        <v>17</v>
      </c>
      <c r="AG31" s="1046"/>
      <c r="AH31" s="1046"/>
      <c r="AI31" s="1046"/>
      <c r="AJ31" s="1047"/>
      <c r="AK31" s="1006">
        <v>304</v>
      </c>
      <c r="AL31" s="997"/>
      <c r="AM31" s="997"/>
      <c r="AN31" s="997"/>
      <c r="AO31" s="997"/>
      <c r="AP31" s="997">
        <v>4755</v>
      </c>
      <c r="AQ31" s="997"/>
      <c r="AR31" s="997"/>
      <c r="AS31" s="997"/>
      <c r="AT31" s="997"/>
      <c r="AU31" s="997">
        <v>2501</v>
      </c>
      <c r="AV31" s="997"/>
      <c r="AW31" s="997"/>
      <c r="AX31" s="997"/>
      <c r="AY31" s="997"/>
      <c r="AZ31" s="1068" t="s">
        <v>554</v>
      </c>
      <c r="BA31" s="1068"/>
      <c r="BB31" s="1068"/>
      <c r="BC31" s="1068"/>
      <c r="BD31" s="1068"/>
      <c r="BE31" s="1058" t="s">
        <v>380</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381</v>
      </c>
      <c r="C32" s="1064"/>
      <c r="D32" s="1064"/>
      <c r="E32" s="1064"/>
      <c r="F32" s="1064"/>
      <c r="G32" s="1064"/>
      <c r="H32" s="1064"/>
      <c r="I32" s="1064"/>
      <c r="J32" s="1064"/>
      <c r="K32" s="1064"/>
      <c r="L32" s="1064"/>
      <c r="M32" s="1064"/>
      <c r="N32" s="1064"/>
      <c r="O32" s="1064"/>
      <c r="P32" s="1065"/>
      <c r="Q32" s="1069">
        <v>55</v>
      </c>
      <c r="R32" s="1070"/>
      <c r="S32" s="1070"/>
      <c r="T32" s="1070"/>
      <c r="U32" s="1070"/>
      <c r="V32" s="1070">
        <v>44</v>
      </c>
      <c r="W32" s="1070"/>
      <c r="X32" s="1070"/>
      <c r="Y32" s="1070"/>
      <c r="Z32" s="1070"/>
      <c r="AA32" s="1070">
        <v>11</v>
      </c>
      <c r="AB32" s="1070"/>
      <c r="AC32" s="1070"/>
      <c r="AD32" s="1070"/>
      <c r="AE32" s="1071"/>
      <c r="AF32" s="1045">
        <v>1</v>
      </c>
      <c r="AG32" s="1046"/>
      <c r="AH32" s="1046"/>
      <c r="AI32" s="1046"/>
      <c r="AJ32" s="1047"/>
      <c r="AK32" s="1006">
        <v>19</v>
      </c>
      <c r="AL32" s="997"/>
      <c r="AM32" s="997"/>
      <c r="AN32" s="997"/>
      <c r="AO32" s="997"/>
      <c r="AP32" s="997">
        <v>108</v>
      </c>
      <c r="AQ32" s="997"/>
      <c r="AR32" s="997"/>
      <c r="AS32" s="997"/>
      <c r="AT32" s="997"/>
      <c r="AU32" s="997">
        <v>104</v>
      </c>
      <c r="AV32" s="997"/>
      <c r="AW32" s="997"/>
      <c r="AX32" s="997"/>
      <c r="AY32" s="997"/>
      <c r="AZ32" s="1068" t="s">
        <v>554</v>
      </c>
      <c r="BA32" s="1068"/>
      <c r="BB32" s="1068"/>
      <c r="BC32" s="1068"/>
      <c r="BD32" s="1068"/>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382</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383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950</v>
      </c>
      <c r="AG63" s="985"/>
      <c r="AH63" s="985"/>
      <c r="AI63" s="985"/>
      <c r="AJ63" s="1056"/>
      <c r="AK63" s="1057"/>
      <c r="AL63" s="989"/>
      <c r="AM63" s="989"/>
      <c r="AN63" s="989"/>
      <c r="AO63" s="989"/>
      <c r="AP63" s="985">
        <v>6153</v>
      </c>
      <c r="AQ63" s="985"/>
      <c r="AR63" s="985"/>
      <c r="AS63" s="985"/>
      <c r="AT63" s="985"/>
      <c r="AU63" s="985">
        <v>2608</v>
      </c>
      <c r="AV63" s="985"/>
      <c r="AW63" s="985"/>
      <c r="AX63" s="985"/>
      <c r="AY63" s="985"/>
      <c r="AZ63" s="1051"/>
      <c r="BA63" s="1051"/>
      <c r="BB63" s="1051"/>
      <c r="BC63" s="1051"/>
      <c r="BD63" s="1051"/>
      <c r="BE63" s="986"/>
      <c r="BF63" s="986"/>
      <c r="BG63" s="986"/>
      <c r="BH63" s="986"/>
      <c r="BI63" s="987"/>
      <c r="BJ63" s="1052" t="s">
        <v>107</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385</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386</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541</v>
      </c>
      <c r="C68" s="1012"/>
      <c r="D68" s="1012"/>
      <c r="E68" s="1012"/>
      <c r="F68" s="1012"/>
      <c r="G68" s="1012"/>
      <c r="H68" s="1012"/>
      <c r="I68" s="1012"/>
      <c r="J68" s="1012"/>
      <c r="K68" s="1012"/>
      <c r="L68" s="1012"/>
      <c r="M68" s="1012"/>
      <c r="N68" s="1012"/>
      <c r="O68" s="1012"/>
      <c r="P68" s="1013"/>
      <c r="Q68" s="1014">
        <v>9053</v>
      </c>
      <c r="R68" s="1008"/>
      <c r="S68" s="1008"/>
      <c r="T68" s="1008"/>
      <c r="U68" s="1008"/>
      <c r="V68" s="1008">
        <v>8838</v>
      </c>
      <c r="W68" s="1008"/>
      <c r="X68" s="1008"/>
      <c r="Y68" s="1008"/>
      <c r="Z68" s="1008"/>
      <c r="AA68" s="1008">
        <v>215</v>
      </c>
      <c r="AB68" s="1008"/>
      <c r="AC68" s="1008"/>
      <c r="AD68" s="1008"/>
      <c r="AE68" s="1008"/>
      <c r="AF68" s="1008">
        <v>215</v>
      </c>
      <c r="AG68" s="1008"/>
      <c r="AH68" s="1008"/>
      <c r="AI68" s="1008"/>
      <c r="AJ68" s="1008"/>
      <c r="AK68" s="1008">
        <v>12</v>
      </c>
      <c r="AL68" s="1008"/>
      <c r="AM68" s="1008"/>
      <c r="AN68" s="1008"/>
      <c r="AO68" s="1008"/>
      <c r="AP68" s="1008" t="s">
        <v>540</v>
      </c>
      <c r="AQ68" s="1008"/>
      <c r="AR68" s="1008"/>
      <c r="AS68" s="1008"/>
      <c r="AT68" s="1008"/>
      <c r="AU68" s="1008" t="s">
        <v>540</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542</v>
      </c>
      <c r="C69" s="1001"/>
      <c r="D69" s="1001"/>
      <c r="E69" s="1001"/>
      <c r="F69" s="1001"/>
      <c r="G69" s="1001"/>
      <c r="H69" s="1001"/>
      <c r="I69" s="1001"/>
      <c r="J69" s="1001"/>
      <c r="K69" s="1001"/>
      <c r="L69" s="1001"/>
      <c r="M69" s="1001"/>
      <c r="N69" s="1001"/>
      <c r="O69" s="1001"/>
      <c r="P69" s="1002"/>
      <c r="Q69" s="1003">
        <v>1000</v>
      </c>
      <c r="R69" s="997"/>
      <c r="S69" s="997"/>
      <c r="T69" s="997"/>
      <c r="U69" s="997"/>
      <c r="V69" s="997">
        <v>936</v>
      </c>
      <c r="W69" s="997"/>
      <c r="X69" s="997"/>
      <c r="Y69" s="997"/>
      <c r="Z69" s="997"/>
      <c r="AA69" s="997">
        <v>64</v>
      </c>
      <c r="AB69" s="997"/>
      <c r="AC69" s="997"/>
      <c r="AD69" s="997"/>
      <c r="AE69" s="997"/>
      <c r="AF69" s="997">
        <v>57</v>
      </c>
      <c r="AG69" s="997"/>
      <c r="AH69" s="997"/>
      <c r="AI69" s="997"/>
      <c r="AJ69" s="997"/>
      <c r="AK69" s="997" t="s">
        <v>540</v>
      </c>
      <c r="AL69" s="997"/>
      <c r="AM69" s="997"/>
      <c r="AN69" s="997"/>
      <c r="AO69" s="997"/>
      <c r="AP69" s="997">
        <v>110</v>
      </c>
      <c r="AQ69" s="997"/>
      <c r="AR69" s="997"/>
      <c r="AS69" s="997"/>
      <c r="AT69" s="997"/>
      <c r="AU69" s="997">
        <v>17</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543</v>
      </c>
      <c r="C70" s="1001"/>
      <c r="D70" s="1001"/>
      <c r="E70" s="1001"/>
      <c r="F70" s="1001"/>
      <c r="G70" s="1001"/>
      <c r="H70" s="1001"/>
      <c r="I70" s="1001"/>
      <c r="J70" s="1001"/>
      <c r="K70" s="1001"/>
      <c r="L70" s="1001"/>
      <c r="M70" s="1001"/>
      <c r="N70" s="1001"/>
      <c r="O70" s="1001"/>
      <c r="P70" s="1002"/>
      <c r="Q70" s="1003">
        <v>0</v>
      </c>
      <c r="R70" s="997"/>
      <c r="S70" s="997"/>
      <c r="T70" s="997"/>
      <c r="U70" s="997"/>
      <c r="V70" s="997">
        <v>1</v>
      </c>
      <c r="W70" s="997"/>
      <c r="X70" s="997"/>
      <c r="Y70" s="997"/>
      <c r="Z70" s="997"/>
      <c r="AA70" s="997">
        <v>-1</v>
      </c>
      <c r="AB70" s="997"/>
      <c r="AC70" s="997"/>
      <c r="AD70" s="997"/>
      <c r="AE70" s="997"/>
      <c r="AF70" s="997">
        <v>0</v>
      </c>
      <c r="AG70" s="997"/>
      <c r="AH70" s="997"/>
      <c r="AI70" s="997"/>
      <c r="AJ70" s="997"/>
      <c r="AK70" s="997">
        <v>1</v>
      </c>
      <c r="AL70" s="997"/>
      <c r="AM70" s="997"/>
      <c r="AN70" s="997"/>
      <c r="AO70" s="997"/>
      <c r="AP70" s="997">
        <v>141</v>
      </c>
      <c r="AQ70" s="997"/>
      <c r="AR70" s="997"/>
      <c r="AS70" s="997"/>
      <c r="AT70" s="997"/>
      <c r="AU70" s="997">
        <v>21</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544</v>
      </c>
      <c r="C71" s="1001"/>
      <c r="D71" s="1001"/>
      <c r="E71" s="1001"/>
      <c r="F71" s="1001"/>
      <c r="G71" s="1001"/>
      <c r="H71" s="1001"/>
      <c r="I71" s="1001"/>
      <c r="J71" s="1001"/>
      <c r="K71" s="1001"/>
      <c r="L71" s="1001"/>
      <c r="M71" s="1001"/>
      <c r="N71" s="1001"/>
      <c r="O71" s="1001"/>
      <c r="P71" s="1002"/>
      <c r="Q71" s="1003">
        <v>86</v>
      </c>
      <c r="R71" s="997"/>
      <c r="S71" s="997"/>
      <c r="T71" s="997"/>
      <c r="U71" s="997"/>
      <c r="V71" s="997">
        <v>85</v>
      </c>
      <c r="W71" s="997"/>
      <c r="X71" s="997"/>
      <c r="Y71" s="997"/>
      <c r="Z71" s="997"/>
      <c r="AA71" s="997">
        <v>1</v>
      </c>
      <c r="AB71" s="997"/>
      <c r="AC71" s="997"/>
      <c r="AD71" s="997"/>
      <c r="AE71" s="997"/>
      <c r="AF71" s="997">
        <v>1</v>
      </c>
      <c r="AG71" s="997"/>
      <c r="AH71" s="997"/>
      <c r="AI71" s="997"/>
      <c r="AJ71" s="997"/>
      <c r="AK71" s="997" t="s">
        <v>540</v>
      </c>
      <c r="AL71" s="997"/>
      <c r="AM71" s="997"/>
      <c r="AN71" s="997"/>
      <c r="AO71" s="997"/>
      <c r="AP71" s="997" t="s">
        <v>540</v>
      </c>
      <c r="AQ71" s="997"/>
      <c r="AR71" s="997"/>
      <c r="AS71" s="997"/>
      <c r="AT71" s="997"/>
      <c r="AU71" s="997" t="s">
        <v>540</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545</v>
      </c>
      <c r="C72" s="1001"/>
      <c r="D72" s="1001"/>
      <c r="E72" s="1001"/>
      <c r="F72" s="1001"/>
      <c r="G72" s="1001"/>
      <c r="H72" s="1001"/>
      <c r="I72" s="1001"/>
      <c r="J72" s="1001"/>
      <c r="K72" s="1001"/>
      <c r="L72" s="1001"/>
      <c r="M72" s="1001"/>
      <c r="N72" s="1001"/>
      <c r="O72" s="1001"/>
      <c r="P72" s="1002"/>
      <c r="Q72" s="1003">
        <v>14</v>
      </c>
      <c r="R72" s="997"/>
      <c r="S72" s="997"/>
      <c r="T72" s="997"/>
      <c r="U72" s="997"/>
      <c r="V72" s="997">
        <v>13</v>
      </c>
      <c r="W72" s="997"/>
      <c r="X72" s="997"/>
      <c r="Y72" s="997"/>
      <c r="Z72" s="997"/>
      <c r="AA72" s="997">
        <v>1</v>
      </c>
      <c r="AB72" s="997"/>
      <c r="AC72" s="997"/>
      <c r="AD72" s="997"/>
      <c r="AE72" s="997"/>
      <c r="AF72" s="997">
        <v>1</v>
      </c>
      <c r="AG72" s="997"/>
      <c r="AH72" s="997"/>
      <c r="AI72" s="997"/>
      <c r="AJ72" s="997"/>
      <c r="AK72" s="997" t="s">
        <v>540</v>
      </c>
      <c r="AL72" s="997"/>
      <c r="AM72" s="997"/>
      <c r="AN72" s="997"/>
      <c r="AO72" s="997"/>
      <c r="AP72" s="997" t="s">
        <v>540</v>
      </c>
      <c r="AQ72" s="997"/>
      <c r="AR72" s="997"/>
      <c r="AS72" s="997"/>
      <c r="AT72" s="997"/>
      <c r="AU72" s="997" t="s">
        <v>540</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546</v>
      </c>
      <c r="C73" s="1001"/>
      <c r="D73" s="1001"/>
      <c r="E73" s="1001"/>
      <c r="F73" s="1001"/>
      <c r="G73" s="1001"/>
      <c r="H73" s="1001"/>
      <c r="I73" s="1001"/>
      <c r="J73" s="1001"/>
      <c r="K73" s="1001"/>
      <c r="L73" s="1001"/>
      <c r="M73" s="1001"/>
      <c r="N73" s="1001"/>
      <c r="O73" s="1001"/>
      <c r="P73" s="1002"/>
      <c r="Q73" s="1003">
        <v>183</v>
      </c>
      <c r="R73" s="997"/>
      <c r="S73" s="997"/>
      <c r="T73" s="997"/>
      <c r="U73" s="997"/>
      <c r="V73" s="997">
        <v>149</v>
      </c>
      <c r="W73" s="997"/>
      <c r="X73" s="997"/>
      <c r="Y73" s="997"/>
      <c r="Z73" s="997"/>
      <c r="AA73" s="997">
        <v>34</v>
      </c>
      <c r="AB73" s="997"/>
      <c r="AC73" s="997"/>
      <c r="AD73" s="997"/>
      <c r="AE73" s="997"/>
      <c r="AF73" s="997">
        <v>34</v>
      </c>
      <c r="AG73" s="997"/>
      <c r="AH73" s="997"/>
      <c r="AI73" s="997"/>
      <c r="AJ73" s="997"/>
      <c r="AK73" s="997" t="s">
        <v>540</v>
      </c>
      <c r="AL73" s="997"/>
      <c r="AM73" s="997"/>
      <c r="AN73" s="997"/>
      <c r="AO73" s="997"/>
      <c r="AP73" s="997">
        <v>34</v>
      </c>
      <c r="AQ73" s="997"/>
      <c r="AR73" s="997"/>
      <c r="AS73" s="997"/>
      <c r="AT73" s="997"/>
      <c r="AU73" s="997" t="s">
        <v>540</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547</v>
      </c>
      <c r="C74" s="1001"/>
      <c r="D74" s="1001"/>
      <c r="E74" s="1001"/>
      <c r="F74" s="1001"/>
      <c r="G74" s="1001"/>
      <c r="H74" s="1001"/>
      <c r="I74" s="1001"/>
      <c r="J74" s="1001"/>
      <c r="K74" s="1001"/>
      <c r="L74" s="1001"/>
      <c r="M74" s="1001"/>
      <c r="N74" s="1001"/>
      <c r="O74" s="1001"/>
      <c r="P74" s="1002"/>
      <c r="Q74" s="1003">
        <v>198</v>
      </c>
      <c r="R74" s="997"/>
      <c r="S74" s="997"/>
      <c r="T74" s="997"/>
      <c r="U74" s="997"/>
      <c r="V74" s="997">
        <v>182</v>
      </c>
      <c r="W74" s="997"/>
      <c r="X74" s="997"/>
      <c r="Y74" s="997"/>
      <c r="Z74" s="997"/>
      <c r="AA74" s="997">
        <v>16</v>
      </c>
      <c r="AB74" s="997"/>
      <c r="AC74" s="997"/>
      <c r="AD74" s="997"/>
      <c r="AE74" s="997"/>
      <c r="AF74" s="997">
        <v>16</v>
      </c>
      <c r="AG74" s="997"/>
      <c r="AH74" s="997"/>
      <c r="AI74" s="997"/>
      <c r="AJ74" s="997"/>
      <c r="AK74" s="997" t="s">
        <v>540</v>
      </c>
      <c r="AL74" s="997"/>
      <c r="AM74" s="997"/>
      <c r="AN74" s="997"/>
      <c r="AO74" s="997"/>
      <c r="AP74" s="997">
        <v>1344</v>
      </c>
      <c r="AQ74" s="997"/>
      <c r="AR74" s="997"/>
      <c r="AS74" s="997"/>
      <c r="AT74" s="997"/>
      <c r="AU74" s="997">
        <v>391</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548</v>
      </c>
      <c r="C75" s="1001"/>
      <c r="D75" s="1001"/>
      <c r="E75" s="1001"/>
      <c r="F75" s="1001"/>
      <c r="G75" s="1001"/>
      <c r="H75" s="1001"/>
      <c r="I75" s="1001"/>
      <c r="J75" s="1001"/>
      <c r="K75" s="1001"/>
      <c r="L75" s="1001"/>
      <c r="M75" s="1001"/>
      <c r="N75" s="1001"/>
      <c r="O75" s="1001"/>
      <c r="P75" s="1002"/>
      <c r="Q75" s="1004">
        <v>1040</v>
      </c>
      <c r="R75" s="1005"/>
      <c r="S75" s="1005"/>
      <c r="T75" s="1005"/>
      <c r="U75" s="1006"/>
      <c r="V75" s="1007">
        <v>1001</v>
      </c>
      <c r="W75" s="1005"/>
      <c r="X75" s="1005"/>
      <c r="Y75" s="1005"/>
      <c r="Z75" s="1006"/>
      <c r="AA75" s="1007">
        <v>39</v>
      </c>
      <c r="AB75" s="1005"/>
      <c r="AC75" s="1005"/>
      <c r="AD75" s="1005"/>
      <c r="AE75" s="1006"/>
      <c r="AF75" s="1007">
        <v>39</v>
      </c>
      <c r="AG75" s="1005"/>
      <c r="AH75" s="1005"/>
      <c r="AI75" s="1005"/>
      <c r="AJ75" s="1006"/>
      <c r="AK75" s="1007">
        <v>50</v>
      </c>
      <c r="AL75" s="1005"/>
      <c r="AM75" s="1005"/>
      <c r="AN75" s="1005"/>
      <c r="AO75" s="1006"/>
      <c r="AP75" s="1007">
        <v>910</v>
      </c>
      <c r="AQ75" s="1005"/>
      <c r="AR75" s="1005"/>
      <c r="AS75" s="1005"/>
      <c r="AT75" s="1006"/>
      <c r="AU75" s="1007">
        <v>458</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549</v>
      </c>
      <c r="C76" s="1001"/>
      <c r="D76" s="1001"/>
      <c r="E76" s="1001"/>
      <c r="F76" s="1001"/>
      <c r="G76" s="1001"/>
      <c r="H76" s="1001"/>
      <c r="I76" s="1001"/>
      <c r="J76" s="1001"/>
      <c r="K76" s="1001"/>
      <c r="L76" s="1001"/>
      <c r="M76" s="1001"/>
      <c r="N76" s="1001"/>
      <c r="O76" s="1001"/>
      <c r="P76" s="1002"/>
      <c r="Q76" s="1004">
        <v>269</v>
      </c>
      <c r="R76" s="1005"/>
      <c r="S76" s="1005"/>
      <c r="T76" s="1005"/>
      <c r="U76" s="1006"/>
      <c r="V76" s="1007">
        <v>241</v>
      </c>
      <c r="W76" s="1005"/>
      <c r="X76" s="1005"/>
      <c r="Y76" s="1005"/>
      <c r="Z76" s="1006"/>
      <c r="AA76" s="1007">
        <v>28</v>
      </c>
      <c r="AB76" s="1005"/>
      <c r="AC76" s="1005"/>
      <c r="AD76" s="1005"/>
      <c r="AE76" s="1006"/>
      <c r="AF76" s="1007">
        <v>28</v>
      </c>
      <c r="AG76" s="1005"/>
      <c r="AH76" s="1005"/>
      <c r="AI76" s="1005"/>
      <c r="AJ76" s="1006"/>
      <c r="AK76" s="1007" t="s">
        <v>540</v>
      </c>
      <c r="AL76" s="1005"/>
      <c r="AM76" s="1005"/>
      <c r="AN76" s="1005"/>
      <c r="AO76" s="1006"/>
      <c r="AP76" s="1007" t="s">
        <v>540</v>
      </c>
      <c r="AQ76" s="1005"/>
      <c r="AR76" s="1005"/>
      <c r="AS76" s="1005"/>
      <c r="AT76" s="1006"/>
      <c r="AU76" s="1007" t="s">
        <v>540</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550</v>
      </c>
      <c r="C77" s="1001"/>
      <c r="D77" s="1001"/>
      <c r="E77" s="1001"/>
      <c r="F77" s="1001"/>
      <c r="G77" s="1001"/>
      <c r="H77" s="1001"/>
      <c r="I77" s="1001"/>
      <c r="J77" s="1001"/>
      <c r="K77" s="1001"/>
      <c r="L77" s="1001"/>
      <c r="M77" s="1001"/>
      <c r="N77" s="1001"/>
      <c r="O77" s="1001"/>
      <c r="P77" s="1002"/>
      <c r="Q77" s="1004">
        <v>141826</v>
      </c>
      <c r="R77" s="1005"/>
      <c r="S77" s="1005"/>
      <c r="T77" s="1005"/>
      <c r="U77" s="1006"/>
      <c r="V77" s="1007">
        <v>135893</v>
      </c>
      <c r="W77" s="1005"/>
      <c r="X77" s="1005"/>
      <c r="Y77" s="1005"/>
      <c r="Z77" s="1006"/>
      <c r="AA77" s="1007">
        <v>5934</v>
      </c>
      <c r="AB77" s="1005"/>
      <c r="AC77" s="1005"/>
      <c r="AD77" s="1005"/>
      <c r="AE77" s="1006"/>
      <c r="AF77" s="1007">
        <v>5934</v>
      </c>
      <c r="AG77" s="1005"/>
      <c r="AH77" s="1005"/>
      <c r="AI77" s="1005"/>
      <c r="AJ77" s="1006"/>
      <c r="AK77" s="1007">
        <v>1005</v>
      </c>
      <c r="AL77" s="1005"/>
      <c r="AM77" s="1005"/>
      <c r="AN77" s="1005"/>
      <c r="AO77" s="1006"/>
      <c r="AP77" s="1007" t="s">
        <v>540</v>
      </c>
      <c r="AQ77" s="1005"/>
      <c r="AR77" s="1005"/>
      <c r="AS77" s="1005"/>
      <c r="AT77" s="1006"/>
      <c r="AU77" s="1007" t="s">
        <v>540</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551</v>
      </c>
      <c r="C78" s="1001"/>
      <c r="D78" s="1001"/>
      <c r="E78" s="1001"/>
      <c r="F78" s="1001"/>
      <c r="G78" s="1001"/>
      <c r="H78" s="1001"/>
      <c r="I78" s="1001"/>
      <c r="J78" s="1001"/>
      <c r="K78" s="1001"/>
      <c r="L78" s="1001"/>
      <c r="M78" s="1001"/>
      <c r="N78" s="1001"/>
      <c r="O78" s="1001"/>
      <c r="P78" s="1002"/>
      <c r="Q78" s="1003">
        <v>190</v>
      </c>
      <c r="R78" s="997"/>
      <c r="S78" s="997"/>
      <c r="T78" s="997"/>
      <c r="U78" s="997"/>
      <c r="V78" s="997">
        <v>184</v>
      </c>
      <c r="W78" s="997"/>
      <c r="X78" s="997"/>
      <c r="Y78" s="997"/>
      <c r="Z78" s="997"/>
      <c r="AA78" s="997">
        <v>7</v>
      </c>
      <c r="AB78" s="997"/>
      <c r="AC78" s="997"/>
      <c r="AD78" s="997"/>
      <c r="AE78" s="997"/>
      <c r="AF78" s="997">
        <v>7</v>
      </c>
      <c r="AG78" s="997"/>
      <c r="AH78" s="997"/>
      <c r="AI78" s="997"/>
      <c r="AJ78" s="997"/>
      <c r="AK78" s="997" t="s">
        <v>540</v>
      </c>
      <c r="AL78" s="997"/>
      <c r="AM78" s="997"/>
      <c r="AN78" s="997"/>
      <c r="AO78" s="997"/>
      <c r="AP78" s="997" t="s">
        <v>540</v>
      </c>
      <c r="AQ78" s="997"/>
      <c r="AR78" s="997"/>
      <c r="AS78" s="997"/>
      <c r="AT78" s="997"/>
      <c r="AU78" s="997" t="s">
        <v>540</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552</v>
      </c>
      <c r="C79" s="1001"/>
      <c r="D79" s="1001"/>
      <c r="E79" s="1001"/>
      <c r="F79" s="1001"/>
      <c r="G79" s="1001"/>
      <c r="H79" s="1001"/>
      <c r="I79" s="1001"/>
      <c r="J79" s="1001"/>
      <c r="K79" s="1001"/>
      <c r="L79" s="1001"/>
      <c r="M79" s="1001"/>
      <c r="N79" s="1001"/>
      <c r="O79" s="1001"/>
      <c r="P79" s="1002"/>
      <c r="Q79" s="1003">
        <v>995</v>
      </c>
      <c r="R79" s="997"/>
      <c r="S79" s="997"/>
      <c r="T79" s="997"/>
      <c r="U79" s="997"/>
      <c r="V79" s="997">
        <v>970</v>
      </c>
      <c r="W79" s="997"/>
      <c r="X79" s="997"/>
      <c r="Y79" s="997"/>
      <c r="Z79" s="997"/>
      <c r="AA79" s="997">
        <v>25</v>
      </c>
      <c r="AB79" s="997"/>
      <c r="AC79" s="997"/>
      <c r="AD79" s="997"/>
      <c r="AE79" s="997"/>
      <c r="AF79" s="997">
        <v>25</v>
      </c>
      <c r="AG79" s="997"/>
      <c r="AH79" s="997"/>
      <c r="AI79" s="997"/>
      <c r="AJ79" s="997"/>
      <c r="AK79" s="997" t="s">
        <v>540</v>
      </c>
      <c r="AL79" s="997"/>
      <c r="AM79" s="997"/>
      <c r="AN79" s="997"/>
      <c r="AO79" s="997"/>
      <c r="AP79" s="997" t="s">
        <v>540</v>
      </c>
      <c r="AQ79" s="997"/>
      <c r="AR79" s="997"/>
      <c r="AS79" s="997"/>
      <c r="AT79" s="997"/>
      <c r="AU79" s="997" t="s">
        <v>540</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t="s">
        <v>553</v>
      </c>
      <c r="C80" s="1001"/>
      <c r="D80" s="1001"/>
      <c r="E80" s="1001"/>
      <c r="F80" s="1001"/>
      <c r="G80" s="1001"/>
      <c r="H80" s="1001"/>
      <c r="I80" s="1001"/>
      <c r="J80" s="1001"/>
      <c r="K80" s="1001"/>
      <c r="L80" s="1001"/>
      <c r="M80" s="1001"/>
      <c r="N80" s="1001"/>
      <c r="O80" s="1001"/>
      <c r="P80" s="1002"/>
      <c r="Q80" s="1003">
        <v>28395</v>
      </c>
      <c r="R80" s="997"/>
      <c r="S80" s="997"/>
      <c r="T80" s="997"/>
      <c r="U80" s="997"/>
      <c r="V80" s="997">
        <v>27681</v>
      </c>
      <c r="W80" s="997"/>
      <c r="X80" s="997"/>
      <c r="Y80" s="997"/>
      <c r="Z80" s="997"/>
      <c r="AA80" s="997">
        <v>713</v>
      </c>
      <c r="AB80" s="997"/>
      <c r="AC80" s="997"/>
      <c r="AD80" s="997"/>
      <c r="AE80" s="997"/>
      <c r="AF80" s="997">
        <v>713</v>
      </c>
      <c r="AG80" s="997"/>
      <c r="AH80" s="997"/>
      <c r="AI80" s="997"/>
      <c r="AJ80" s="997"/>
      <c r="AK80" s="997">
        <v>4021</v>
      </c>
      <c r="AL80" s="997"/>
      <c r="AM80" s="997"/>
      <c r="AN80" s="997"/>
      <c r="AO80" s="997"/>
      <c r="AP80" s="997" t="s">
        <v>540</v>
      </c>
      <c r="AQ80" s="997"/>
      <c r="AR80" s="997"/>
      <c r="AS80" s="997"/>
      <c r="AT80" s="997"/>
      <c r="AU80" s="997" t="s">
        <v>540</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387</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7070</v>
      </c>
      <c r="AG88" s="985"/>
      <c r="AH88" s="985"/>
      <c r="AI88" s="985"/>
      <c r="AJ88" s="985"/>
      <c r="AK88" s="989"/>
      <c r="AL88" s="989"/>
      <c r="AM88" s="989"/>
      <c r="AN88" s="989"/>
      <c r="AO88" s="989"/>
      <c r="AP88" s="985">
        <v>2539</v>
      </c>
      <c r="AQ88" s="985"/>
      <c r="AR88" s="985"/>
      <c r="AS88" s="985"/>
      <c r="AT88" s="985"/>
      <c r="AU88" s="985">
        <v>887</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388</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7</v>
      </c>
      <c r="CS102" s="977"/>
      <c r="CT102" s="977"/>
      <c r="CU102" s="977"/>
      <c r="CV102" s="978"/>
      <c r="CW102" s="976" t="s">
        <v>554</v>
      </c>
      <c r="CX102" s="977"/>
      <c r="CY102" s="977"/>
      <c r="CZ102" s="977"/>
      <c r="DA102" s="978"/>
      <c r="DB102" s="976" t="s">
        <v>554</v>
      </c>
      <c r="DC102" s="977"/>
      <c r="DD102" s="977"/>
      <c r="DE102" s="977"/>
      <c r="DF102" s="978"/>
      <c r="DG102" s="976">
        <v>72</v>
      </c>
      <c r="DH102" s="977"/>
      <c r="DI102" s="977"/>
      <c r="DJ102" s="977"/>
      <c r="DK102" s="978"/>
      <c r="DL102" s="976" t="s">
        <v>554</v>
      </c>
      <c r="DM102" s="977"/>
      <c r="DN102" s="977"/>
      <c r="DO102" s="977"/>
      <c r="DP102" s="978"/>
      <c r="DQ102" s="976" t="s">
        <v>554</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389</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390</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393</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394</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396</v>
      </c>
      <c r="AB109" s="918"/>
      <c r="AC109" s="918"/>
      <c r="AD109" s="918"/>
      <c r="AE109" s="919"/>
      <c r="AF109" s="920" t="s">
        <v>283</v>
      </c>
      <c r="AG109" s="918"/>
      <c r="AH109" s="918"/>
      <c r="AI109" s="918"/>
      <c r="AJ109" s="919"/>
      <c r="AK109" s="920" t="s">
        <v>282</v>
      </c>
      <c r="AL109" s="918"/>
      <c r="AM109" s="918"/>
      <c r="AN109" s="918"/>
      <c r="AO109" s="919"/>
      <c r="AP109" s="920" t="s">
        <v>397</v>
      </c>
      <c r="AQ109" s="918"/>
      <c r="AR109" s="918"/>
      <c r="AS109" s="918"/>
      <c r="AT109" s="949"/>
      <c r="AU109" s="917" t="s">
        <v>395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396</v>
      </c>
      <c r="BR109" s="918"/>
      <c r="BS109" s="918"/>
      <c r="BT109" s="918"/>
      <c r="BU109" s="919"/>
      <c r="BV109" s="920" t="s">
        <v>283</v>
      </c>
      <c r="BW109" s="918"/>
      <c r="BX109" s="918"/>
      <c r="BY109" s="918"/>
      <c r="BZ109" s="919"/>
      <c r="CA109" s="920" t="s">
        <v>282</v>
      </c>
      <c r="CB109" s="918"/>
      <c r="CC109" s="918"/>
      <c r="CD109" s="918"/>
      <c r="CE109" s="919"/>
      <c r="CF109" s="958" t="s">
        <v>397</v>
      </c>
      <c r="CG109" s="958"/>
      <c r="CH109" s="958"/>
      <c r="CI109" s="958"/>
      <c r="CJ109" s="958"/>
      <c r="CK109" s="920" t="s">
        <v>398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396</v>
      </c>
      <c r="DH109" s="918"/>
      <c r="DI109" s="918"/>
      <c r="DJ109" s="918"/>
      <c r="DK109" s="919"/>
      <c r="DL109" s="920" t="s">
        <v>283</v>
      </c>
      <c r="DM109" s="918"/>
      <c r="DN109" s="918"/>
      <c r="DO109" s="918"/>
      <c r="DP109" s="919"/>
      <c r="DQ109" s="920" t="s">
        <v>282</v>
      </c>
      <c r="DR109" s="918"/>
      <c r="DS109" s="918"/>
      <c r="DT109" s="918"/>
      <c r="DU109" s="919"/>
      <c r="DV109" s="920" t="s">
        <v>397</v>
      </c>
      <c r="DW109" s="918"/>
      <c r="DX109" s="918"/>
      <c r="DY109" s="918"/>
      <c r="DZ109" s="949"/>
    </row>
    <row r="110" spans="1:131" s="197" customFormat="1" ht="26.25" customHeight="1" x14ac:dyDescent="0.15">
      <c r="A110" s="787" t="s">
        <v>399</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1826218</v>
      </c>
      <c r="AB110" s="903"/>
      <c r="AC110" s="903"/>
      <c r="AD110" s="903"/>
      <c r="AE110" s="904"/>
      <c r="AF110" s="905">
        <v>1790635</v>
      </c>
      <c r="AG110" s="903"/>
      <c r="AH110" s="903"/>
      <c r="AI110" s="903"/>
      <c r="AJ110" s="904"/>
      <c r="AK110" s="905">
        <v>1763259</v>
      </c>
      <c r="AL110" s="903"/>
      <c r="AM110" s="903"/>
      <c r="AN110" s="903"/>
      <c r="AO110" s="904"/>
      <c r="AP110" s="906">
        <v>18</v>
      </c>
      <c r="AQ110" s="907"/>
      <c r="AR110" s="907"/>
      <c r="AS110" s="907"/>
      <c r="AT110" s="908"/>
      <c r="AU110" s="950" t="s">
        <v>60</v>
      </c>
      <c r="AV110" s="951"/>
      <c r="AW110" s="951"/>
      <c r="AX110" s="951"/>
      <c r="AY110" s="952"/>
      <c r="AZ110" s="846" t="s">
        <v>400</v>
      </c>
      <c r="BA110" s="788"/>
      <c r="BB110" s="788"/>
      <c r="BC110" s="788"/>
      <c r="BD110" s="788"/>
      <c r="BE110" s="788"/>
      <c r="BF110" s="788"/>
      <c r="BG110" s="788"/>
      <c r="BH110" s="788"/>
      <c r="BI110" s="788"/>
      <c r="BJ110" s="788"/>
      <c r="BK110" s="788"/>
      <c r="BL110" s="788"/>
      <c r="BM110" s="788"/>
      <c r="BN110" s="788"/>
      <c r="BO110" s="788"/>
      <c r="BP110" s="789"/>
      <c r="BQ110" s="829">
        <v>20790158</v>
      </c>
      <c r="BR110" s="830"/>
      <c r="BS110" s="830"/>
      <c r="BT110" s="830"/>
      <c r="BU110" s="830"/>
      <c r="BV110" s="830">
        <v>22224011</v>
      </c>
      <c r="BW110" s="830"/>
      <c r="BX110" s="830"/>
      <c r="BY110" s="830"/>
      <c r="BZ110" s="830"/>
      <c r="CA110" s="830">
        <v>23225145</v>
      </c>
      <c r="CB110" s="830"/>
      <c r="CC110" s="830"/>
      <c r="CD110" s="830"/>
      <c r="CE110" s="830"/>
      <c r="CF110" s="891">
        <v>237.5</v>
      </c>
      <c r="CG110" s="892"/>
      <c r="CH110" s="892"/>
      <c r="CI110" s="892"/>
      <c r="CJ110" s="892"/>
      <c r="CK110" s="946" t="s">
        <v>401</v>
      </c>
      <c r="CL110" s="894"/>
      <c r="CM110" s="899" t="s">
        <v>402</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403</v>
      </c>
      <c r="DH110" s="830"/>
      <c r="DI110" s="830"/>
      <c r="DJ110" s="830"/>
      <c r="DK110" s="830"/>
      <c r="DL110" s="830" t="s">
        <v>403</v>
      </c>
      <c r="DM110" s="830"/>
      <c r="DN110" s="830"/>
      <c r="DO110" s="830"/>
      <c r="DP110" s="830"/>
      <c r="DQ110" s="830" t="s">
        <v>403</v>
      </c>
      <c r="DR110" s="830"/>
      <c r="DS110" s="830"/>
      <c r="DT110" s="830"/>
      <c r="DU110" s="830"/>
      <c r="DV110" s="831" t="s">
        <v>403</v>
      </c>
      <c r="DW110" s="831"/>
      <c r="DX110" s="831"/>
      <c r="DY110" s="831"/>
      <c r="DZ110" s="832"/>
    </row>
    <row r="111" spans="1:131" s="197" customFormat="1" ht="26.25" customHeight="1" x14ac:dyDescent="0.15">
      <c r="A111" s="808" t="s">
        <v>404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107</v>
      </c>
      <c r="AB111" s="939"/>
      <c r="AC111" s="939"/>
      <c r="AD111" s="939"/>
      <c r="AE111" s="940"/>
      <c r="AF111" s="941" t="s">
        <v>107</v>
      </c>
      <c r="AG111" s="939"/>
      <c r="AH111" s="939"/>
      <c r="AI111" s="939"/>
      <c r="AJ111" s="940"/>
      <c r="AK111" s="941" t="s">
        <v>107</v>
      </c>
      <c r="AL111" s="939"/>
      <c r="AM111" s="939"/>
      <c r="AN111" s="939"/>
      <c r="AO111" s="940"/>
      <c r="AP111" s="942" t="s">
        <v>107</v>
      </c>
      <c r="AQ111" s="943"/>
      <c r="AR111" s="943"/>
      <c r="AS111" s="943"/>
      <c r="AT111" s="944"/>
      <c r="AU111" s="953"/>
      <c r="AV111" s="954"/>
      <c r="AW111" s="954"/>
      <c r="AX111" s="954"/>
      <c r="AY111" s="955"/>
      <c r="AZ111" s="797" t="s">
        <v>405</v>
      </c>
      <c r="BA111" s="798"/>
      <c r="BB111" s="798"/>
      <c r="BC111" s="798"/>
      <c r="BD111" s="798"/>
      <c r="BE111" s="798"/>
      <c r="BF111" s="798"/>
      <c r="BG111" s="798"/>
      <c r="BH111" s="798"/>
      <c r="BI111" s="798"/>
      <c r="BJ111" s="798"/>
      <c r="BK111" s="798"/>
      <c r="BL111" s="798"/>
      <c r="BM111" s="798"/>
      <c r="BN111" s="798"/>
      <c r="BO111" s="798"/>
      <c r="BP111" s="799"/>
      <c r="BQ111" s="800">
        <v>670000</v>
      </c>
      <c r="BR111" s="801"/>
      <c r="BS111" s="801"/>
      <c r="BT111" s="801"/>
      <c r="BU111" s="801"/>
      <c r="BV111" s="801">
        <v>171590</v>
      </c>
      <c r="BW111" s="801"/>
      <c r="BX111" s="801"/>
      <c r="BY111" s="801"/>
      <c r="BZ111" s="801"/>
      <c r="CA111" s="801">
        <v>32952</v>
      </c>
      <c r="CB111" s="801"/>
      <c r="CC111" s="801"/>
      <c r="CD111" s="801"/>
      <c r="CE111" s="801"/>
      <c r="CF111" s="878">
        <v>0.3</v>
      </c>
      <c r="CG111" s="879"/>
      <c r="CH111" s="879"/>
      <c r="CI111" s="879"/>
      <c r="CJ111" s="879"/>
      <c r="CK111" s="947"/>
      <c r="CL111" s="896"/>
      <c r="CM111" s="833" t="s">
        <v>406</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407</v>
      </c>
      <c r="DH111" s="801"/>
      <c r="DI111" s="801"/>
      <c r="DJ111" s="801"/>
      <c r="DK111" s="801"/>
      <c r="DL111" s="801" t="s">
        <v>407</v>
      </c>
      <c r="DM111" s="801"/>
      <c r="DN111" s="801"/>
      <c r="DO111" s="801"/>
      <c r="DP111" s="801"/>
      <c r="DQ111" s="801" t="s">
        <v>407</v>
      </c>
      <c r="DR111" s="801"/>
      <c r="DS111" s="801"/>
      <c r="DT111" s="801"/>
      <c r="DU111" s="801"/>
      <c r="DV111" s="853" t="s">
        <v>407</v>
      </c>
      <c r="DW111" s="853"/>
      <c r="DX111" s="853"/>
      <c r="DY111" s="853"/>
      <c r="DZ111" s="854"/>
    </row>
    <row r="112" spans="1:131" s="197" customFormat="1" ht="26.25" customHeight="1" x14ac:dyDescent="0.15">
      <c r="A112" s="932" t="s">
        <v>408</v>
      </c>
      <c r="B112" s="933"/>
      <c r="C112" s="798" t="s">
        <v>409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403</v>
      </c>
      <c r="AB112" s="814"/>
      <c r="AC112" s="814"/>
      <c r="AD112" s="814"/>
      <c r="AE112" s="815"/>
      <c r="AF112" s="816" t="s">
        <v>403</v>
      </c>
      <c r="AG112" s="814"/>
      <c r="AH112" s="814"/>
      <c r="AI112" s="814"/>
      <c r="AJ112" s="815"/>
      <c r="AK112" s="816" t="s">
        <v>403</v>
      </c>
      <c r="AL112" s="814"/>
      <c r="AM112" s="814"/>
      <c r="AN112" s="814"/>
      <c r="AO112" s="815"/>
      <c r="AP112" s="784" t="s">
        <v>403</v>
      </c>
      <c r="AQ112" s="785"/>
      <c r="AR112" s="785"/>
      <c r="AS112" s="785"/>
      <c r="AT112" s="786"/>
      <c r="AU112" s="953"/>
      <c r="AV112" s="954"/>
      <c r="AW112" s="954"/>
      <c r="AX112" s="954"/>
      <c r="AY112" s="955"/>
      <c r="AZ112" s="797" t="s">
        <v>410</v>
      </c>
      <c r="BA112" s="798"/>
      <c r="BB112" s="798"/>
      <c r="BC112" s="798"/>
      <c r="BD112" s="798"/>
      <c r="BE112" s="798"/>
      <c r="BF112" s="798"/>
      <c r="BG112" s="798"/>
      <c r="BH112" s="798"/>
      <c r="BI112" s="798"/>
      <c r="BJ112" s="798"/>
      <c r="BK112" s="798"/>
      <c r="BL112" s="798"/>
      <c r="BM112" s="798"/>
      <c r="BN112" s="798"/>
      <c r="BO112" s="798"/>
      <c r="BP112" s="799"/>
      <c r="BQ112" s="800">
        <v>3137545</v>
      </c>
      <c r="BR112" s="801"/>
      <c r="BS112" s="801"/>
      <c r="BT112" s="801"/>
      <c r="BU112" s="801"/>
      <c r="BV112" s="801">
        <v>2789916</v>
      </c>
      <c r="BW112" s="801"/>
      <c r="BX112" s="801"/>
      <c r="BY112" s="801"/>
      <c r="BZ112" s="801"/>
      <c r="CA112" s="801">
        <v>2608237</v>
      </c>
      <c r="CB112" s="801"/>
      <c r="CC112" s="801"/>
      <c r="CD112" s="801"/>
      <c r="CE112" s="801"/>
      <c r="CF112" s="878">
        <v>26.7</v>
      </c>
      <c r="CG112" s="879"/>
      <c r="CH112" s="879"/>
      <c r="CI112" s="879"/>
      <c r="CJ112" s="879"/>
      <c r="CK112" s="947"/>
      <c r="CL112" s="896"/>
      <c r="CM112" s="833" t="s">
        <v>411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403</v>
      </c>
      <c r="DH112" s="801"/>
      <c r="DI112" s="801"/>
      <c r="DJ112" s="801"/>
      <c r="DK112" s="801"/>
      <c r="DL112" s="801" t="s">
        <v>403</v>
      </c>
      <c r="DM112" s="801"/>
      <c r="DN112" s="801"/>
      <c r="DO112" s="801"/>
      <c r="DP112" s="801"/>
      <c r="DQ112" s="801" t="s">
        <v>403</v>
      </c>
      <c r="DR112" s="801"/>
      <c r="DS112" s="801"/>
      <c r="DT112" s="801"/>
      <c r="DU112" s="801"/>
      <c r="DV112" s="853" t="s">
        <v>403</v>
      </c>
      <c r="DW112" s="853"/>
      <c r="DX112" s="853"/>
      <c r="DY112" s="853"/>
      <c r="DZ112" s="854"/>
    </row>
    <row r="113" spans="1:130" s="197" customFormat="1" ht="26.25" customHeight="1" x14ac:dyDescent="0.15">
      <c r="A113" s="934"/>
      <c r="B113" s="935"/>
      <c r="C113" s="798" t="s">
        <v>412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227448</v>
      </c>
      <c r="AB113" s="939"/>
      <c r="AC113" s="939"/>
      <c r="AD113" s="939"/>
      <c r="AE113" s="940"/>
      <c r="AF113" s="941">
        <v>221552</v>
      </c>
      <c r="AG113" s="939"/>
      <c r="AH113" s="939"/>
      <c r="AI113" s="939"/>
      <c r="AJ113" s="940"/>
      <c r="AK113" s="941">
        <v>220979</v>
      </c>
      <c r="AL113" s="939"/>
      <c r="AM113" s="939"/>
      <c r="AN113" s="939"/>
      <c r="AO113" s="940"/>
      <c r="AP113" s="942">
        <v>2.2999999999999998</v>
      </c>
      <c r="AQ113" s="943"/>
      <c r="AR113" s="943"/>
      <c r="AS113" s="943"/>
      <c r="AT113" s="944"/>
      <c r="AU113" s="953"/>
      <c r="AV113" s="954"/>
      <c r="AW113" s="954"/>
      <c r="AX113" s="954"/>
      <c r="AY113" s="955"/>
      <c r="AZ113" s="797" t="s">
        <v>413</v>
      </c>
      <c r="BA113" s="798"/>
      <c r="BB113" s="798"/>
      <c r="BC113" s="798"/>
      <c r="BD113" s="798"/>
      <c r="BE113" s="798"/>
      <c r="BF113" s="798"/>
      <c r="BG113" s="798"/>
      <c r="BH113" s="798"/>
      <c r="BI113" s="798"/>
      <c r="BJ113" s="798"/>
      <c r="BK113" s="798"/>
      <c r="BL113" s="798"/>
      <c r="BM113" s="798"/>
      <c r="BN113" s="798"/>
      <c r="BO113" s="798"/>
      <c r="BP113" s="799"/>
      <c r="BQ113" s="800">
        <v>778683</v>
      </c>
      <c r="BR113" s="801"/>
      <c r="BS113" s="801"/>
      <c r="BT113" s="801"/>
      <c r="BU113" s="801"/>
      <c r="BV113" s="801">
        <v>911408</v>
      </c>
      <c r="BW113" s="801"/>
      <c r="BX113" s="801"/>
      <c r="BY113" s="801"/>
      <c r="BZ113" s="801"/>
      <c r="CA113" s="801">
        <v>887073</v>
      </c>
      <c r="CB113" s="801"/>
      <c r="CC113" s="801"/>
      <c r="CD113" s="801"/>
      <c r="CE113" s="801"/>
      <c r="CF113" s="878">
        <v>9.1</v>
      </c>
      <c r="CG113" s="879"/>
      <c r="CH113" s="879"/>
      <c r="CI113" s="879"/>
      <c r="CJ113" s="879"/>
      <c r="CK113" s="947"/>
      <c r="CL113" s="896"/>
      <c r="CM113" s="833" t="s">
        <v>414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403</v>
      </c>
      <c r="DH113" s="814"/>
      <c r="DI113" s="814"/>
      <c r="DJ113" s="814"/>
      <c r="DK113" s="815"/>
      <c r="DL113" s="816" t="s">
        <v>403</v>
      </c>
      <c r="DM113" s="814"/>
      <c r="DN113" s="814"/>
      <c r="DO113" s="814"/>
      <c r="DP113" s="815"/>
      <c r="DQ113" s="816" t="s">
        <v>403</v>
      </c>
      <c r="DR113" s="814"/>
      <c r="DS113" s="814"/>
      <c r="DT113" s="814"/>
      <c r="DU113" s="815"/>
      <c r="DV113" s="784" t="s">
        <v>403</v>
      </c>
      <c r="DW113" s="785"/>
      <c r="DX113" s="785"/>
      <c r="DY113" s="785"/>
      <c r="DZ113" s="786"/>
    </row>
    <row r="114" spans="1:130" s="197" customFormat="1" ht="26.25" customHeight="1" x14ac:dyDescent="0.15">
      <c r="A114" s="934"/>
      <c r="B114" s="935"/>
      <c r="C114" s="798" t="s">
        <v>415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9157</v>
      </c>
      <c r="AB114" s="814"/>
      <c r="AC114" s="814"/>
      <c r="AD114" s="814"/>
      <c r="AE114" s="815"/>
      <c r="AF114" s="816">
        <v>37153</v>
      </c>
      <c r="AG114" s="814"/>
      <c r="AH114" s="814"/>
      <c r="AI114" s="814"/>
      <c r="AJ114" s="815"/>
      <c r="AK114" s="816">
        <v>46761</v>
      </c>
      <c r="AL114" s="814"/>
      <c r="AM114" s="814"/>
      <c r="AN114" s="814"/>
      <c r="AO114" s="815"/>
      <c r="AP114" s="784">
        <v>0.5</v>
      </c>
      <c r="AQ114" s="785"/>
      <c r="AR114" s="785"/>
      <c r="AS114" s="785"/>
      <c r="AT114" s="786"/>
      <c r="AU114" s="953"/>
      <c r="AV114" s="954"/>
      <c r="AW114" s="954"/>
      <c r="AX114" s="954"/>
      <c r="AY114" s="955"/>
      <c r="AZ114" s="797" t="s">
        <v>416</v>
      </c>
      <c r="BA114" s="798"/>
      <c r="BB114" s="798"/>
      <c r="BC114" s="798"/>
      <c r="BD114" s="798"/>
      <c r="BE114" s="798"/>
      <c r="BF114" s="798"/>
      <c r="BG114" s="798"/>
      <c r="BH114" s="798"/>
      <c r="BI114" s="798"/>
      <c r="BJ114" s="798"/>
      <c r="BK114" s="798"/>
      <c r="BL114" s="798"/>
      <c r="BM114" s="798"/>
      <c r="BN114" s="798"/>
      <c r="BO114" s="798"/>
      <c r="BP114" s="799"/>
      <c r="BQ114" s="800">
        <v>1670447</v>
      </c>
      <c r="BR114" s="801"/>
      <c r="BS114" s="801"/>
      <c r="BT114" s="801"/>
      <c r="BU114" s="801"/>
      <c r="BV114" s="801">
        <v>1137631</v>
      </c>
      <c r="BW114" s="801"/>
      <c r="BX114" s="801"/>
      <c r="BY114" s="801"/>
      <c r="BZ114" s="801"/>
      <c r="CA114" s="801">
        <v>866214</v>
      </c>
      <c r="CB114" s="801"/>
      <c r="CC114" s="801"/>
      <c r="CD114" s="801"/>
      <c r="CE114" s="801"/>
      <c r="CF114" s="878">
        <v>8.9</v>
      </c>
      <c r="CG114" s="879"/>
      <c r="CH114" s="879"/>
      <c r="CI114" s="879"/>
      <c r="CJ114" s="879"/>
      <c r="CK114" s="947"/>
      <c r="CL114" s="896"/>
      <c r="CM114" s="833" t="s">
        <v>417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403</v>
      </c>
      <c r="DH114" s="814"/>
      <c r="DI114" s="814"/>
      <c r="DJ114" s="814"/>
      <c r="DK114" s="815"/>
      <c r="DL114" s="816" t="s">
        <v>403</v>
      </c>
      <c r="DM114" s="814"/>
      <c r="DN114" s="814"/>
      <c r="DO114" s="814"/>
      <c r="DP114" s="815"/>
      <c r="DQ114" s="816" t="s">
        <v>403</v>
      </c>
      <c r="DR114" s="814"/>
      <c r="DS114" s="814"/>
      <c r="DT114" s="814"/>
      <c r="DU114" s="815"/>
      <c r="DV114" s="784" t="s">
        <v>403</v>
      </c>
      <c r="DW114" s="785"/>
      <c r="DX114" s="785"/>
      <c r="DY114" s="785"/>
      <c r="DZ114" s="786"/>
    </row>
    <row r="115" spans="1:130" s="197" customFormat="1" ht="26.25" customHeight="1" x14ac:dyDescent="0.15">
      <c r="A115" s="934"/>
      <c r="B115" s="935"/>
      <c r="C115" s="798" t="s">
        <v>418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403</v>
      </c>
      <c r="AB115" s="939"/>
      <c r="AC115" s="939"/>
      <c r="AD115" s="939"/>
      <c r="AE115" s="940"/>
      <c r="AF115" s="941" t="s">
        <v>403</v>
      </c>
      <c r="AG115" s="939"/>
      <c r="AH115" s="939"/>
      <c r="AI115" s="939"/>
      <c r="AJ115" s="940"/>
      <c r="AK115" s="941" t="s">
        <v>403</v>
      </c>
      <c r="AL115" s="939"/>
      <c r="AM115" s="939"/>
      <c r="AN115" s="939"/>
      <c r="AO115" s="940"/>
      <c r="AP115" s="942" t="s">
        <v>403</v>
      </c>
      <c r="AQ115" s="943"/>
      <c r="AR115" s="943"/>
      <c r="AS115" s="943"/>
      <c r="AT115" s="944"/>
      <c r="AU115" s="953"/>
      <c r="AV115" s="954"/>
      <c r="AW115" s="954"/>
      <c r="AX115" s="954"/>
      <c r="AY115" s="955"/>
      <c r="AZ115" s="797" t="s">
        <v>419</v>
      </c>
      <c r="BA115" s="798"/>
      <c r="BB115" s="798"/>
      <c r="BC115" s="798"/>
      <c r="BD115" s="798"/>
      <c r="BE115" s="798"/>
      <c r="BF115" s="798"/>
      <c r="BG115" s="798"/>
      <c r="BH115" s="798"/>
      <c r="BI115" s="798"/>
      <c r="BJ115" s="798"/>
      <c r="BK115" s="798"/>
      <c r="BL115" s="798"/>
      <c r="BM115" s="798"/>
      <c r="BN115" s="798"/>
      <c r="BO115" s="798"/>
      <c r="BP115" s="799"/>
      <c r="BQ115" s="800" t="s">
        <v>403</v>
      </c>
      <c r="BR115" s="801"/>
      <c r="BS115" s="801"/>
      <c r="BT115" s="801"/>
      <c r="BU115" s="801"/>
      <c r="BV115" s="801" t="s">
        <v>403</v>
      </c>
      <c r="BW115" s="801"/>
      <c r="BX115" s="801"/>
      <c r="BY115" s="801"/>
      <c r="BZ115" s="801"/>
      <c r="CA115" s="801" t="s">
        <v>403</v>
      </c>
      <c r="CB115" s="801"/>
      <c r="CC115" s="801"/>
      <c r="CD115" s="801"/>
      <c r="CE115" s="801"/>
      <c r="CF115" s="878" t="s">
        <v>403</v>
      </c>
      <c r="CG115" s="879"/>
      <c r="CH115" s="879"/>
      <c r="CI115" s="879"/>
      <c r="CJ115" s="879"/>
      <c r="CK115" s="947"/>
      <c r="CL115" s="896"/>
      <c r="CM115" s="797" t="s">
        <v>420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670000</v>
      </c>
      <c r="DH115" s="814"/>
      <c r="DI115" s="814"/>
      <c r="DJ115" s="814"/>
      <c r="DK115" s="815"/>
      <c r="DL115" s="816">
        <v>171590</v>
      </c>
      <c r="DM115" s="814"/>
      <c r="DN115" s="814"/>
      <c r="DO115" s="814"/>
      <c r="DP115" s="815"/>
      <c r="DQ115" s="816">
        <v>32952</v>
      </c>
      <c r="DR115" s="814"/>
      <c r="DS115" s="814"/>
      <c r="DT115" s="814"/>
      <c r="DU115" s="815"/>
      <c r="DV115" s="784">
        <v>0.3</v>
      </c>
      <c r="DW115" s="785"/>
      <c r="DX115" s="785"/>
      <c r="DY115" s="785"/>
      <c r="DZ115" s="786"/>
    </row>
    <row r="116" spans="1:130" s="197" customFormat="1" ht="26.25" customHeight="1" x14ac:dyDescent="0.15">
      <c r="A116" s="936"/>
      <c r="B116" s="937"/>
      <c r="C116" s="876" t="s">
        <v>421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567</v>
      </c>
      <c r="AB116" s="814"/>
      <c r="AC116" s="814"/>
      <c r="AD116" s="814"/>
      <c r="AE116" s="815"/>
      <c r="AF116" s="816">
        <v>2690</v>
      </c>
      <c r="AG116" s="814"/>
      <c r="AH116" s="814"/>
      <c r="AI116" s="814"/>
      <c r="AJ116" s="815"/>
      <c r="AK116" s="816">
        <v>1588</v>
      </c>
      <c r="AL116" s="814"/>
      <c r="AM116" s="814"/>
      <c r="AN116" s="814"/>
      <c r="AO116" s="815"/>
      <c r="AP116" s="784">
        <v>0</v>
      </c>
      <c r="AQ116" s="785"/>
      <c r="AR116" s="785"/>
      <c r="AS116" s="785"/>
      <c r="AT116" s="786"/>
      <c r="AU116" s="953"/>
      <c r="AV116" s="954"/>
      <c r="AW116" s="954"/>
      <c r="AX116" s="954"/>
      <c r="AY116" s="955"/>
      <c r="AZ116" s="797" t="s">
        <v>422</v>
      </c>
      <c r="BA116" s="798"/>
      <c r="BB116" s="798"/>
      <c r="BC116" s="798"/>
      <c r="BD116" s="798"/>
      <c r="BE116" s="798"/>
      <c r="BF116" s="798"/>
      <c r="BG116" s="798"/>
      <c r="BH116" s="798"/>
      <c r="BI116" s="798"/>
      <c r="BJ116" s="798"/>
      <c r="BK116" s="798"/>
      <c r="BL116" s="798"/>
      <c r="BM116" s="798"/>
      <c r="BN116" s="798"/>
      <c r="BO116" s="798"/>
      <c r="BP116" s="799"/>
      <c r="BQ116" s="800" t="s">
        <v>403</v>
      </c>
      <c r="BR116" s="801"/>
      <c r="BS116" s="801"/>
      <c r="BT116" s="801"/>
      <c r="BU116" s="801"/>
      <c r="BV116" s="801" t="s">
        <v>403</v>
      </c>
      <c r="BW116" s="801"/>
      <c r="BX116" s="801"/>
      <c r="BY116" s="801"/>
      <c r="BZ116" s="801"/>
      <c r="CA116" s="801" t="s">
        <v>403</v>
      </c>
      <c r="CB116" s="801"/>
      <c r="CC116" s="801"/>
      <c r="CD116" s="801"/>
      <c r="CE116" s="801"/>
      <c r="CF116" s="878" t="s">
        <v>403</v>
      </c>
      <c r="CG116" s="879"/>
      <c r="CH116" s="879"/>
      <c r="CI116" s="879"/>
      <c r="CJ116" s="879"/>
      <c r="CK116" s="947"/>
      <c r="CL116" s="896"/>
      <c r="CM116" s="833" t="s">
        <v>423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403</v>
      </c>
      <c r="DH116" s="814"/>
      <c r="DI116" s="814"/>
      <c r="DJ116" s="814"/>
      <c r="DK116" s="815"/>
      <c r="DL116" s="816" t="s">
        <v>403</v>
      </c>
      <c r="DM116" s="814"/>
      <c r="DN116" s="814"/>
      <c r="DO116" s="814"/>
      <c r="DP116" s="815"/>
      <c r="DQ116" s="816" t="s">
        <v>403</v>
      </c>
      <c r="DR116" s="814"/>
      <c r="DS116" s="814"/>
      <c r="DT116" s="814"/>
      <c r="DU116" s="815"/>
      <c r="DV116" s="784" t="s">
        <v>403</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424</v>
      </c>
      <c r="Z117" s="919"/>
      <c r="AA117" s="924">
        <v>2063390</v>
      </c>
      <c r="AB117" s="925"/>
      <c r="AC117" s="925"/>
      <c r="AD117" s="925"/>
      <c r="AE117" s="926"/>
      <c r="AF117" s="928">
        <v>2052030</v>
      </c>
      <c r="AG117" s="925"/>
      <c r="AH117" s="925"/>
      <c r="AI117" s="925"/>
      <c r="AJ117" s="926"/>
      <c r="AK117" s="928">
        <v>2032587</v>
      </c>
      <c r="AL117" s="925"/>
      <c r="AM117" s="925"/>
      <c r="AN117" s="925"/>
      <c r="AO117" s="926"/>
      <c r="AP117" s="929"/>
      <c r="AQ117" s="930"/>
      <c r="AR117" s="930"/>
      <c r="AS117" s="930"/>
      <c r="AT117" s="931"/>
      <c r="AU117" s="953"/>
      <c r="AV117" s="954"/>
      <c r="AW117" s="954"/>
      <c r="AX117" s="954"/>
      <c r="AY117" s="955"/>
      <c r="AZ117" s="875" t="s">
        <v>425</v>
      </c>
      <c r="BA117" s="876"/>
      <c r="BB117" s="876"/>
      <c r="BC117" s="876"/>
      <c r="BD117" s="876"/>
      <c r="BE117" s="876"/>
      <c r="BF117" s="876"/>
      <c r="BG117" s="876"/>
      <c r="BH117" s="876"/>
      <c r="BI117" s="876"/>
      <c r="BJ117" s="876"/>
      <c r="BK117" s="876"/>
      <c r="BL117" s="876"/>
      <c r="BM117" s="876"/>
      <c r="BN117" s="876"/>
      <c r="BO117" s="876"/>
      <c r="BP117" s="877"/>
      <c r="BQ117" s="887" t="s">
        <v>107</v>
      </c>
      <c r="BR117" s="888"/>
      <c r="BS117" s="888"/>
      <c r="BT117" s="888"/>
      <c r="BU117" s="888"/>
      <c r="BV117" s="888" t="s">
        <v>107</v>
      </c>
      <c r="BW117" s="888"/>
      <c r="BX117" s="888"/>
      <c r="BY117" s="888"/>
      <c r="BZ117" s="888"/>
      <c r="CA117" s="888" t="s">
        <v>107</v>
      </c>
      <c r="CB117" s="888"/>
      <c r="CC117" s="888"/>
      <c r="CD117" s="888"/>
      <c r="CE117" s="888"/>
      <c r="CF117" s="878" t="s">
        <v>107</v>
      </c>
      <c r="CG117" s="879"/>
      <c r="CH117" s="879"/>
      <c r="CI117" s="879"/>
      <c r="CJ117" s="879"/>
      <c r="CK117" s="947"/>
      <c r="CL117" s="896"/>
      <c r="CM117" s="833" t="s">
        <v>426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107</v>
      </c>
      <c r="DH117" s="814"/>
      <c r="DI117" s="814"/>
      <c r="DJ117" s="814"/>
      <c r="DK117" s="815"/>
      <c r="DL117" s="816" t="s">
        <v>107</v>
      </c>
      <c r="DM117" s="814"/>
      <c r="DN117" s="814"/>
      <c r="DO117" s="814"/>
      <c r="DP117" s="815"/>
      <c r="DQ117" s="816" t="s">
        <v>107</v>
      </c>
      <c r="DR117" s="814"/>
      <c r="DS117" s="814"/>
      <c r="DT117" s="814"/>
      <c r="DU117" s="815"/>
      <c r="DV117" s="784" t="s">
        <v>107</v>
      </c>
      <c r="DW117" s="785"/>
      <c r="DX117" s="785"/>
      <c r="DY117" s="785"/>
      <c r="DZ117" s="786"/>
    </row>
    <row r="118" spans="1:130" s="197" customFormat="1" ht="26.25" customHeight="1" x14ac:dyDescent="0.15">
      <c r="A118" s="917" t="s">
        <v>398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396</v>
      </c>
      <c r="AB118" s="918"/>
      <c r="AC118" s="918"/>
      <c r="AD118" s="918"/>
      <c r="AE118" s="919"/>
      <c r="AF118" s="920" t="s">
        <v>283</v>
      </c>
      <c r="AG118" s="918"/>
      <c r="AH118" s="918"/>
      <c r="AI118" s="918"/>
      <c r="AJ118" s="919"/>
      <c r="AK118" s="920" t="s">
        <v>282</v>
      </c>
      <c r="AL118" s="918"/>
      <c r="AM118" s="918"/>
      <c r="AN118" s="918"/>
      <c r="AO118" s="919"/>
      <c r="AP118" s="921" t="s">
        <v>397</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427</v>
      </c>
      <c r="BP118" s="868"/>
      <c r="BQ118" s="887">
        <v>27046833</v>
      </c>
      <c r="BR118" s="888"/>
      <c r="BS118" s="888"/>
      <c r="BT118" s="888"/>
      <c r="BU118" s="888"/>
      <c r="BV118" s="888">
        <v>27234556</v>
      </c>
      <c r="BW118" s="888"/>
      <c r="BX118" s="888"/>
      <c r="BY118" s="888"/>
      <c r="BZ118" s="888"/>
      <c r="CA118" s="888">
        <v>27619621</v>
      </c>
      <c r="CB118" s="888"/>
      <c r="CC118" s="888"/>
      <c r="CD118" s="888"/>
      <c r="CE118" s="888"/>
      <c r="CF118" s="773"/>
      <c r="CG118" s="774"/>
      <c r="CH118" s="774"/>
      <c r="CI118" s="774"/>
      <c r="CJ118" s="871"/>
      <c r="CK118" s="947"/>
      <c r="CL118" s="896"/>
      <c r="CM118" s="833" t="s">
        <v>428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107</v>
      </c>
      <c r="DH118" s="814"/>
      <c r="DI118" s="814"/>
      <c r="DJ118" s="814"/>
      <c r="DK118" s="815"/>
      <c r="DL118" s="816" t="s">
        <v>107</v>
      </c>
      <c r="DM118" s="814"/>
      <c r="DN118" s="814"/>
      <c r="DO118" s="814"/>
      <c r="DP118" s="815"/>
      <c r="DQ118" s="816" t="s">
        <v>107</v>
      </c>
      <c r="DR118" s="814"/>
      <c r="DS118" s="814"/>
      <c r="DT118" s="814"/>
      <c r="DU118" s="815"/>
      <c r="DV118" s="784" t="s">
        <v>107</v>
      </c>
      <c r="DW118" s="785"/>
      <c r="DX118" s="785"/>
      <c r="DY118" s="785"/>
      <c r="DZ118" s="786"/>
    </row>
    <row r="119" spans="1:130" s="197" customFormat="1" ht="26.25" customHeight="1" x14ac:dyDescent="0.15">
      <c r="A119" s="893" t="s">
        <v>401</v>
      </c>
      <c r="B119" s="894"/>
      <c r="C119" s="899" t="s">
        <v>402</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107</v>
      </c>
      <c r="AB119" s="903"/>
      <c r="AC119" s="903"/>
      <c r="AD119" s="903"/>
      <c r="AE119" s="904"/>
      <c r="AF119" s="905" t="s">
        <v>107</v>
      </c>
      <c r="AG119" s="903"/>
      <c r="AH119" s="903"/>
      <c r="AI119" s="903"/>
      <c r="AJ119" s="904"/>
      <c r="AK119" s="905" t="s">
        <v>107</v>
      </c>
      <c r="AL119" s="903"/>
      <c r="AM119" s="903"/>
      <c r="AN119" s="903"/>
      <c r="AO119" s="904"/>
      <c r="AP119" s="906" t="s">
        <v>107</v>
      </c>
      <c r="AQ119" s="907"/>
      <c r="AR119" s="907"/>
      <c r="AS119" s="907"/>
      <c r="AT119" s="908"/>
      <c r="AU119" s="909" t="s">
        <v>429</v>
      </c>
      <c r="AV119" s="910"/>
      <c r="AW119" s="910"/>
      <c r="AX119" s="910"/>
      <c r="AY119" s="911"/>
      <c r="AZ119" s="846" t="s">
        <v>430</v>
      </c>
      <c r="BA119" s="788"/>
      <c r="BB119" s="788"/>
      <c r="BC119" s="788"/>
      <c r="BD119" s="788"/>
      <c r="BE119" s="788"/>
      <c r="BF119" s="788"/>
      <c r="BG119" s="788"/>
      <c r="BH119" s="788"/>
      <c r="BI119" s="788"/>
      <c r="BJ119" s="788"/>
      <c r="BK119" s="788"/>
      <c r="BL119" s="788"/>
      <c r="BM119" s="788"/>
      <c r="BN119" s="788"/>
      <c r="BO119" s="788"/>
      <c r="BP119" s="789"/>
      <c r="BQ119" s="829">
        <v>3733591</v>
      </c>
      <c r="BR119" s="830"/>
      <c r="BS119" s="830"/>
      <c r="BT119" s="830"/>
      <c r="BU119" s="830"/>
      <c r="BV119" s="830">
        <v>4208428</v>
      </c>
      <c r="BW119" s="830"/>
      <c r="BX119" s="830"/>
      <c r="BY119" s="830"/>
      <c r="BZ119" s="830"/>
      <c r="CA119" s="830">
        <v>4468373</v>
      </c>
      <c r="CB119" s="830"/>
      <c r="CC119" s="830"/>
      <c r="CD119" s="830"/>
      <c r="CE119" s="830"/>
      <c r="CF119" s="891">
        <v>45.7</v>
      </c>
      <c r="CG119" s="892"/>
      <c r="CH119" s="892"/>
      <c r="CI119" s="892"/>
      <c r="CJ119" s="892"/>
      <c r="CK119" s="948"/>
      <c r="CL119" s="898"/>
      <c r="CM119" s="855" t="s">
        <v>431</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107</v>
      </c>
      <c r="DH119" s="747"/>
      <c r="DI119" s="747"/>
      <c r="DJ119" s="747"/>
      <c r="DK119" s="748"/>
      <c r="DL119" s="749" t="s">
        <v>107</v>
      </c>
      <c r="DM119" s="747"/>
      <c r="DN119" s="747"/>
      <c r="DO119" s="747"/>
      <c r="DP119" s="748"/>
      <c r="DQ119" s="749" t="s">
        <v>107</v>
      </c>
      <c r="DR119" s="747"/>
      <c r="DS119" s="747"/>
      <c r="DT119" s="747"/>
      <c r="DU119" s="748"/>
      <c r="DV119" s="837" t="s">
        <v>107</v>
      </c>
      <c r="DW119" s="838"/>
      <c r="DX119" s="838"/>
      <c r="DY119" s="838"/>
      <c r="DZ119" s="839"/>
    </row>
    <row r="120" spans="1:130" s="197" customFormat="1" ht="26.25" customHeight="1" x14ac:dyDescent="0.15">
      <c r="A120" s="895"/>
      <c r="B120" s="896"/>
      <c r="C120" s="833" t="s">
        <v>406</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107</v>
      </c>
      <c r="AB120" s="814"/>
      <c r="AC120" s="814"/>
      <c r="AD120" s="814"/>
      <c r="AE120" s="815"/>
      <c r="AF120" s="816" t="s">
        <v>107</v>
      </c>
      <c r="AG120" s="814"/>
      <c r="AH120" s="814"/>
      <c r="AI120" s="814"/>
      <c r="AJ120" s="815"/>
      <c r="AK120" s="816" t="s">
        <v>107</v>
      </c>
      <c r="AL120" s="814"/>
      <c r="AM120" s="814"/>
      <c r="AN120" s="814"/>
      <c r="AO120" s="815"/>
      <c r="AP120" s="784" t="s">
        <v>107</v>
      </c>
      <c r="AQ120" s="785"/>
      <c r="AR120" s="785"/>
      <c r="AS120" s="785"/>
      <c r="AT120" s="786"/>
      <c r="AU120" s="912"/>
      <c r="AV120" s="913"/>
      <c r="AW120" s="913"/>
      <c r="AX120" s="913"/>
      <c r="AY120" s="914"/>
      <c r="AZ120" s="797" t="s">
        <v>432</v>
      </c>
      <c r="BA120" s="798"/>
      <c r="BB120" s="798"/>
      <c r="BC120" s="798"/>
      <c r="BD120" s="798"/>
      <c r="BE120" s="798"/>
      <c r="BF120" s="798"/>
      <c r="BG120" s="798"/>
      <c r="BH120" s="798"/>
      <c r="BI120" s="798"/>
      <c r="BJ120" s="798"/>
      <c r="BK120" s="798"/>
      <c r="BL120" s="798"/>
      <c r="BM120" s="798"/>
      <c r="BN120" s="798"/>
      <c r="BO120" s="798"/>
      <c r="BP120" s="799"/>
      <c r="BQ120" s="800">
        <v>3072306</v>
      </c>
      <c r="BR120" s="801"/>
      <c r="BS120" s="801"/>
      <c r="BT120" s="801"/>
      <c r="BU120" s="801"/>
      <c r="BV120" s="801">
        <v>2932590</v>
      </c>
      <c r="BW120" s="801"/>
      <c r="BX120" s="801"/>
      <c r="BY120" s="801"/>
      <c r="BZ120" s="801"/>
      <c r="CA120" s="801">
        <v>2784344</v>
      </c>
      <c r="CB120" s="801"/>
      <c r="CC120" s="801"/>
      <c r="CD120" s="801"/>
      <c r="CE120" s="801"/>
      <c r="CF120" s="878">
        <v>28.5</v>
      </c>
      <c r="CG120" s="879"/>
      <c r="CH120" s="879"/>
      <c r="CI120" s="879"/>
      <c r="CJ120" s="879"/>
      <c r="CK120" s="880" t="s">
        <v>433</v>
      </c>
      <c r="CL120" s="840"/>
      <c r="CM120" s="840"/>
      <c r="CN120" s="840"/>
      <c r="CO120" s="841"/>
      <c r="CP120" s="884" t="s">
        <v>434</v>
      </c>
      <c r="CQ120" s="885"/>
      <c r="CR120" s="885"/>
      <c r="CS120" s="885"/>
      <c r="CT120" s="885"/>
      <c r="CU120" s="885"/>
      <c r="CV120" s="885"/>
      <c r="CW120" s="885"/>
      <c r="CX120" s="885"/>
      <c r="CY120" s="885"/>
      <c r="CZ120" s="885"/>
      <c r="DA120" s="885"/>
      <c r="DB120" s="885"/>
      <c r="DC120" s="885"/>
      <c r="DD120" s="885"/>
      <c r="DE120" s="885"/>
      <c r="DF120" s="886"/>
      <c r="DG120" s="829">
        <v>3054470</v>
      </c>
      <c r="DH120" s="830"/>
      <c r="DI120" s="830"/>
      <c r="DJ120" s="830"/>
      <c r="DK120" s="830"/>
      <c r="DL120" s="830">
        <v>2698669</v>
      </c>
      <c r="DM120" s="830"/>
      <c r="DN120" s="830"/>
      <c r="DO120" s="830"/>
      <c r="DP120" s="830"/>
      <c r="DQ120" s="830">
        <v>2501296</v>
      </c>
      <c r="DR120" s="830"/>
      <c r="DS120" s="830"/>
      <c r="DT120" s="830"/>
      <c r="DU120" s="830"/>
      <c r="DV120" s="831">
        <v>25.6</v>
      </c>
      <c r="DW120" s="831"/>
      <c r="DX120" s="831"/>
      <c r="DY120" s="831"/>
      <c r="DZ120" s="832"/>
    </row>
    <row r="121" spans="1:130" s="197" customFormat="1" ht="26.25" customHeight="1" x14ac:dyDescent="0.15">
      <c r="A121" s="895"/>
      <c r="B121" s="896"/>
      <c r="C121" s="872" t="s">
        <v>435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107</v>
      </c>
      <c r="AB121" s="814"/>
      <c r="AC121" s="814"/>
      <c r="AD121" s="814"/>
      <c r="AE121" s="815"/>
      <c r="AF121" s="816" t="s">
        <v>107</v>
      </c>
      <c r="AG121" s="814"/>
      <c r="AH121" s="814"/>
      <c r="AI121" s="814"/>
      <c r="AJ121" s="815"/>
      <c r="AK121" s="816" t="s">
        <v>107</v>
      </c>
      <c r="AL121" s="814"/>
      <c r="AM121" s="814"/>
      <c r="AN121" s="814"/>
      <c r="AO121" s="815"/>
      <c r="AP121" s="784" t="s">
        <v>107</v>
      </c>
      <c r="AQ121" s="785"/>
      <c r="AR121" s="785"/>
      <c r="AS121" s="785"/>
      <c r="AT121" s="786"/>
      <c r="AU121" s="912"/>
      <c r="AV121" s="913"/>
      <c r="AW121" s="913"/>
      <c r="AX121" s="913"/>
      <c r="AY121" s="914"/>
      <c r="AZ121" s="875" t="s">
        <v>436</v>
      </c>
      <c r="BA121" s="876"/>
      <c r="BB121" s="876"/>
      <c r="BC121" s="876"/>
      <c r="BD121" s="876"/>
      <c r="BE121" s="876"/>
      <c r="BF121" s="876"/>
      <c r="BG121" s="876"/>
      <c r="BH121" s="876"/>
      <c r="BI121" s="876"/>
      <c r="BJ121" s="876"/>
      <c r="BK121" s="876"/>
      <c r="BL121" s="876"/>
      <c r="BM121" s="876"/>
      <c r="BN121" s="876"/>
      <c r="BO121" s="876"/>
      <c r="BP121" s="877"/>
      <c r="BQ121" s="887">
        <v>13143321</v>
      </c>
      <c r="BR121" s="888"/>
      <c r="BS121" s="888"/>
      <c r="BT121" s="888"/>
      <c r="BU121" s="888"/>
      <c r="BV121" s="888">
        <v>13535919</v>
      </c>
      <c r="BW121" s="888"/>
      <c r="BX121" s="888"/>
      <c r="BY121" s="888"/>
      <c r="BZ121" s="888"/>
      <c r="CA121" s="888">
        <v>13992997</v>
      </c>
      <c r="CB121" s="888"/>
      <c r="CC121" s="888"/>
      <c r="CD121" s="888"/>
      <c r="CE121" s="888"/>
      <c r="CF121" s="889">
        <v>143.1</v>
      </c>
      <c r="CG121" s="890"/>
      <c r="CH121" s="890"/>
      <c r="CI121" s="890"/>
      <c r="CJ121" s="890"/>
      <c r="CK121" s="881"/>
      <c r="CL121" s="842"/>
      <c r="CM121" s="842"/>
      <c r="CN121" s="842"/>
      <c r="CO121" s="843"/>
      <c r="CP121" s="858" t="s">
        <v>437</v>
      </c>
      <c r="CQ121" s="859"/>
      <c r="CR121" s="859"/>
      <c r="CS121" s="859"/>
      <c r="CT121" s="859"/>
      <c r="CU121" s="859"/>
      <c r="CV121" s="859"/>
      <c r="CW121" s="859"/>
      <c r="CX121" s="859"/>
      <c r="CY121" s="859"/>
      <c r="CZ121" s="859"/>
      <c r="DA121" s="859"/>
      <c r="DB121" s="859"/>
      <c r="DC121" s="859"/>
      <c r="DD121" s="859"/>
      <c r="DE121" s="859"/>
      <c r="DF121" s="860"/>
      <c r="DG121" s="800">
        <v>80116</v>
      </c>
      <c r="DH121" s="801"/>
      <c r="DI121" s="801"/>
      <c r="DJ121" s="801"/>
      <c r="DK121" s="801"/>
      <c r="DL121" s="801">
        <v>87479</v>
      </c>
      <c r="DM121" s="801"/>
      <c r="DN121" s="801"/>
      <c r="DO121" s="801"/>
      <c r="DP121" s="801"/>
      <c r="DQ121" s="801">
        <v>104362</v>
      </c>
      <c r="DR121" s="801"/>
      <c r="DS121" s="801"/>
      <c r="DT121" s="801"/>
      <c r="DU121" s="801"/>
      <c r="DV121" s="853">
        <v>1.1000000000000001</v>
      </c>
      <c r="DW121" s="853"/>
      <c r="DX121" s="853"/>
      <c r="DY121" s="853"/>
      <c r="DZ121" s="854"/>
    </row>
    <row r="122" spans="1:130" s="197" customFormat="1" ht="26.25" customHeight="1" x14ac:dyDescent="0.15">
      <c r="A122" s="895"/>
      <c r="B122" s="896"/>
      <c r="C122" s="833" t="s">
        <v>417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107</v>
      </c>
      <c r="AB122" s="814"/>
      <c r="AC122" s="814"/>
      <c r="AD122" s="814"/>
      <c r="AE122" s="815"/>
      <c r="AF122" s="816" t="s">
        <v>107</v>
      </c>
      <c r="AG122" s="814"/>
      <c r="AH122" s="814"/>
      <c r="AI122" s="814"/>
      <c r="AJ122" s="815"/>
      <c r="AK122" s="816" t="s">
        <v>107</v>
      </c>
      <c r="AL122" s="814"/>
      <c r="AM122" s="814"/>
      <c r="AN122" s="814"/>
      <c r="AO122" s="815"/>
      <c r="AP122" s="784" t="s">
        <v>107</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438</v>
      </c>
      <c r="BP122" s="868"/>
      <c r="BQ122" s="869">
        <v>19949218</v>
      </c>
      <c r="BR122" s="870"/>
      <c r="BS122" s="870"/>
      <c r="BT122" s="870"/>
      <c r="BU122" s="870"/>
      <c r="BV122" s="870">
        <v>20676937</v>
      </c>
      <c r="BW122" s="870"/>
      <c r="BX122" s="870"/>
      <c r="BY122" s="870"/>
      <c r="BZ122" s="870"/>
      <c r="CA122" s="870">
        <v>21245714</v>
      </c>
      <c r="CB122" s="870"/>
      <c r="CC122" s="870"/>
      <c r="CD122" s="870"/>
      <c r="CE122" s="870"/>
      <c r="CF122" s="773"/>
      <c r="CG122" s="774"/>
      <c r="CH122" s="774"/>
      <c r="CI122" s="774"/>
      <c r="CJ122" s="871"/>
      <c r="CK122" s="881"/>
      <c r="CL122" s="842"/>
      <c r="CM122" s="842"/>
      <c r="CN122" s="842"/>
      <c r="CO122" s="843"/>
      <c r="CP122" s="858" t="s">
        <v>439</v>
      </c>
      <c r="CQ122" s="859"/>
      <c r="CR122" s="859"/>
      <c r="CS122" s="859"/>
      <c r="CT122" s="859"/>
      <c r="CU122" s="859"/>
      <c r="CV122" s="859"/>
      <c r="CW122" s="859"/>
      <c r="CX122" s="859"/>
      <c r="CY122" s="859"/>
      <c r="CZ122" s="859"/>
      <c r="DA122" s="859"/>
      <c r="DB122" s="859"/>
      <c r="DC122" s="859"/>
      <c r="DD122" s="859"/>
      <c r="DE122" s="859"/>
      <c r="DF122" s="860"/>
      <c r="DG122" s="800">
        <v>2959</v>
      </c>
      <c r="DH122" s="801"/>
      <c r="DI122" s="801"/>
      <c r="DJ122" s="801"/>
      <c r="DK122" s="801"/>
      <c r="DL122" s="801">
        <v>2768</v>
      </c>
      <c r="DM122" s="801"/>
      <c r="DN122" s="801"/>
      <c r="DO122" s="801"/>
      <c r="DP122" s="801"/>
      <c r="DQ122" s="801">
        <v>2579</v>
      </c>
      <c r="DR122" s="801"/>
      <c r="DS122" s="801"/>
      <c r="DT122" s="801"/>
      <c r="DU122" s="801"/>
      <c r="DV122" s="853">
        <v>0</v>
      </c>
      <c r="DW122" s="853"/>
      <c r="DX122" s="853"/>
      <c r="DY122" s="853"/>
      <c r="DZ122" s="854"/>
    </row>
    <row r="123" spans="1:130" s="197" customFormat="1" ht="26.25" customHeight="1" thickBot="1" x14ac:dyDescent="0.2">
      <c r="A123" s="895"/>
      <c r="B123" s="896"/>
      <c r="C123" s="833" t="s">
        <v>423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107</v>
      </c>
      <c r="AB123" s="814"/>
      <c r="AC123" s="814"/>
      <c r="AD123" s="814"/>
      <c r="AE123" s="815"/>
      <c r="AF123" s="816" t="s">
        <v>107</v>
      </c>
      <c r="AG123" s="814"/>
      <c r="AH123" s="814"/>
      <c r="AI123" s="814"/>
      <c r="AJ123" s="815"/>
      <c r="AK123" s="816" t="s">
        <v>107</v>
      </c>
      <c r="AL123" s="814"/>
      <c r="AM123" s="814"/>
      <c r="AN123" s="814"/>
      <c r="AO123" s="815"/>
      <c r="AP123" s="784" t="s">
        <v>107</v>
      </c>
      <c r="AQ123" s="785"/>
      <c r="AR123" s="785"/>
      <c r="AS123" s="785"/>
      <c r="AT123" s="786"/>
      <c r="AU123" s="864" t="s">
        <v>440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76.5</v>
      </c>
      <c r="BR123" s="862"/>
      <c r="BS123" s="862"/>
      <c r="BT123" s="862"/>
      <c r="BU123" s="862"/>
      <c r="BV123" s="862">
        <v>70.3</v>
      </c>
      <c r="BW123" s="862"/>
      <c r="BX123" s="862"/>
      <c r="BY123" s="862"/>
      <c r="BZ123" s="862"/>
      <c r="CA123" s="862">
        <v>65.099999999999994</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x14ac:dyDescent="0.15">
      <c r="A124" s="895"/>
      <c r="B124" s="896"/>
      <c r="C124" s="833" t="s">
        <v>426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441</v>
      </c>
      <c r="AB124" s="814"/>
      <c r="AC124" s="814"/>
      <c r="AD124" s="814"/>
      <c r="AE124" s="815"/>
      <c r="AF124" s="816" t="s">
        <v>441</v>
      </c>
      <c r="AG124" s="814"/>
      <c r="AH124" s="814"/>
      <c r="AI124" s="814"/>
      <c r="AJ124" s="815"/>
      <c r="AK124" s="816" t="s">
        <v>441</v>
      </c>
      <c r="AL124" s="814"/>
      <c r="AM124" s="814"/>
      <c r="AN124" s="814"/>
      <c r="AO124" s="815"/>
      <c r="AP124" s="784" t="s">
        <v>441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442</v>
      </c>
      <c r="CQ124" s="859"/>
      <c r="CR124" s="859"/>
      <c r="CS124" s="859"/>
      <c r="CT124" s="859"/>
      <c r="CU124" s="859"/>
      <c r="CV124" s="859"/>
      <c r="CW124" s="859"/>
      <c r="CX124" s="859"/>
      <c r="CY124" s="859"/>
      <c r="CZ124" s="859"/>
      <c r="DA124" s="859"/>
      <c r="DB124" s="859"/>
      <c r="DC124" s="859"/>
      <c r="DD124" s="859"/>
      <c r="DE124" s="859"/>
      <c r="DF124" s="860"/>
      <c r="DG124" s="746" t="s">
        <v>441</v>
      </c>
      <c r="DH124" s="747"/>
      <c r="DI124" s="747"/>
      <c r="DJ124" s="747"/>
      <c r="DK124" s="748"/>
      <c r="DL124" s="749" t="s">
        <v>441</v>
      </c>
      <c r="DM124" s="747"/>
      <c r="DN124" s="747"/>
      <c r="DO124" s="747"/>
      <c r="DP124" s="748"/>
      <c r="DQ124" s="749" t="s">
        <v>441</v>
      </c>
      <c r="DR124" s="747"/>
      <c r="DS124" s="747"/>
      <c r="DT124" s="747"/>
      <c r="DU124" s="748"/>
      <c r="DV124" s="837" t="s">
        <v>441</v>
      </c>
      <c r="DW124" s="838"/>
      <c r="DX124" s="838"/>
      <c r="DY124" s="838"/>
      <c r="DZ124" s="839"/>
    </row>
    <row r="125" spans="1:130" s="197" customFormat="1" ht="26.25" customHeight="1" thickBot="1" x14ac:dyDescent="0.2">
      <c r="A125" s="895"/>
      <c r="B125" s="896"/>
      <c r="C125" s="833" t="s">
        <v>428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441</v>
      </c>
      <c r="AB125" s="814"/>
      <c r="AC125" s="814"/>
      <c r="AD125" s="814"/>
      <c r="AE125" s="815"/>
      <c r="AF125" s="816" t="s">
        <v>441</v>
      </c>
      <c r="AG125" s="814"/>
      <c r="AH125" s="814"/>
      <c r="AI125" s="814"/>
      <c r="AJ125" s="815"/>
      <c r="AK125" s="816" t="s">
        <v>441</v>
      </c>
      <c r="AL125" s="814"/>
      <c r="AM125" s="814"/>
      <c r="AN125" s="814"/>
      <c r="AO125" s="815"/>
      <c r="AP125" s="784" t="s">
        <v>441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443</v>
      </c>
      <c r="CL125" s="840"/>
      <c r="CM125" s="840"/>
      <c r="CN125" s="840"/>
      <c r="CO125" s="841"/>
      <c r="CP125" s="846" t="s">
        <v>444</v>
      </c>
      <c r="CQ125" s="788"/>
      <c r="CR125" s="788"/>
      <c r="CS125" s="788"/>
      <c r="CT125" s="788"/>
      <c r="CU125" s="788"/>
      <c r="CV125" s="788"/>
      <c r="CW125" s="788"/>
      <c r="CX125" s="788"/>
      <c r="CY125" s="788"/>
      <c r="CZ125" s="788"/>
      <c r="DA125" s="788"/>
      <c r="DB125" s="788"/>
      <c r="DC125" s="788"/>
      <c r="DD125" s="788"/>
      <c r="DE125" s="788"/>
      <c r="DF125" s="789"/>
      <c r="DG125" s="829" t="s">
        <v>441</v>
      </c>
      <c r="DH125" s="830"/>
      <c r="DI125" s="830"/>
      <c r="DJ125" s="830"/>
      <c r="DK125" s="830"/>
      <c r="DL125" s="830" t="s">
        <v>441</v>
      </c>
      <c r="DM125" s="830"/>
      <c r="DN125" s="830"/>
      <c r="DO125" s="830"/>
      <c r="DP125" s="830"/>
      <c r="DQ125" s="830" t="s">
        <v>441</v>
      </c>
      <c r="DR125" s="830"/>
      <c r="DS125" s="830"/>
      <c r="DT125" s="830"/>
      <c r="DU125" s="830"/>
      <c r="DV125" s="831" t="s">
        <v>441</v>
      </c>
      <c r="DW125" s="831"/>
      <c r="DX125" s="831"/>
      <c r="DY125" s="831"/>
      <c r="DZ125" s="832"/>
    </row>
    <row r="126" spans="1:130" s="197" customFormat="1" ht="26.25" customHeight="1" x14ac:dyDescent="0.15">
      <c r="A126" s="895"/>
      <c r="B126" s="896"/>
      <c r="C126" s="833" t="s">
        <v>431</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441</v>
      </c>
      <c r="AB126" s="814"/>
      <c r="AC126" s="814"/>
      <c r="AD126" s="814"/>
      <c r="AE126" s="815"/>
      <c r="AF126" s="816" t="s">
        <v>441</v>
      </c>
      <c r="AG126" s="814"/>
      <c r="AH126" s="814"/>
      <c r="AI126" s="814"/>
      <c r="AJ126" s="815"/>
      <c r="AK126" s="816" t="s">
        <v>441</v>
      </c>
      <c r="AL126" s="814"/>
      <c r="AM126" s="814"/>
      <c r="AN126" s="814"/>
      <c r="AO126" s="815"/>
      <c r="AP126" s="784" t="s">
        <v>441</v>
      </c>
      <c r="AQ126" s="785"/>
      <c r="AR126" s="785"/>
      <c r="AS126" s="785"/>
      <c r="AT126" s="786"/>
      <c r="AU126" s="233"/>
      <c r="AV126" s="233"/>
      <c r="AW126" s="233"/>
      <c r="AX126" s="836" t="s">
        <v>445</v>
      </c>
      <c r="AY126" s="794"/>
      <c r="AZ126" s="794"/>
      <c r="BA126" s="794"/>
      <c r="BB126" s="794"/>
      <c r="BC126" s="794"/>
      <c r="BD126" s="794"/>
      <c r="BE126" s="795"/>
      <c r="BF126" s="793" t="s">
        <v>446</v>
      </c>
      <c r="BG126" s="794"/>
      <c r="BH126" s="794"/>
      <c r="BI126" s="794"/>
      <c r="BJ126" s="794"/>
      <c r="BK126" s="794"/>
      <c r="BL126" s="795"/>
      <c r="BM126" s="793" t="s">
        <v>447</v>
      </c>
      <c r="BN126" s="794"/>
      <c r="BO126" s="794"/>
      <c r="BP126" s="794"/>
      <c r="BQ126" s="794"/>
      <c r="BR126" s="794"/>
      <c r="BS126" s="795"/>
      <c r="BT126" s="793" t="s">
        <v>448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449</v>
      </c>
      <c r="CQ126" s="798"/>
      <c r="CR126" s="798"/>
      <c r="CS126" s="798"/>
      <c r="CT126" s="798"/>
      <c r="CU126" s="798"/>
      <c r="CV126" s="798"/>
      <c r="CW126" s="798"/>
      <c r="CX126" s="798"/>
      <c r="CY126" s="798"/>
      <c r="CZ126" s="798"/>
      <c r="DA126" s="798"/>
      <c r="DB126" s="798"/>
      <c r="DC126" s="798"/>
      <c r="DD126" s="798"/>
      <c r="DE126" s="798"/>
      <c r="DF126" s="799"/>
      <c r="DG126" s="800" t="s">
        <v>441</v>
      </c>
      <c r="DH126" s="801"/>
      <c r="DI126" s="801"/>
      <c r="DJ126" s="801"/>
      <c r="DK126" s="801"/>
      <c r="DL126" s="801" t="s">
        <v>441</v>
      </c>
      <c r="DM126" s="801"/>
      <c r="DN126" s="801"/>
      <c r="DO126" s="801"/>
      <c r="DP126" s="801"/>
      <c r="DQ126" s="801" t="s">
        <v>441</v>
      </c>
      <c r="DR126" s="801"/>
      <c r="DS126" s="801"/>
      <c r="DT126" s="801"/>
      <c r="DU126" s="801"/>
      <c r="DV126" s="853" t="s">
        <v>441</v>
      </c>
      <c r="DW126" s="853"/>
      <c r="DX126" s="853"/>
      <c r="DY126" s="853"/>
      <c r="DZ126" s="854"/>
    </row>
    <row r="127" spans="1:130" s="197" customFormat="1" ht="26.25" customHeight="1" thickBot="1" x14ac:dyDescent="0.2">
      <c r="A127" s="897"/>
      <c r="B127" s="898"/>
      <c r="C127" s="855" t="s">
        <v>450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441</v>
      </c>
      <c r="AB127" s="814"/>
      <c r="AC127" s="814"/>
      <c r="AD127" s="814"/>
      <c r="AE127" s="815"/>
      <c r="AF127" s="816" t="s">
        <v>441</v>
      </c>
      <c r="AG127" s="814"/>
      <c r="AH127" s="814"/>
      <c r="AI127" s="814"/>
      <c r="AJ127" s="815"/>
      <c r="AK127" s="816" t="s">
        <v>441</v>
      </c>
      <c r="AL127" s="814"/>
      <c r="AM127" s="814"/>
      <c r="AN127" s="814"/>
      <c r="AO127" s="815"/>
      <c r="AP127" s="784" t="s">
        <v>441</v>
      </c>
      <c r="AQ127" s="785"/>
      <c r="AR127" s="785"/>
      <c r="AS127" s="785"/>
      <c r="AT127" s="786"/>
      <c r="AU127" s="233"/>
      <c r="AV127" s="233"/>
      <c r="AW127" s="233"/>
      <c r="AX127" s="787" t="s">
        <v>451</v>
      </c>
      <c r="AY127" s="788"/>
      <c r="AZ127" s="788"/>
      <c r="BA127" s="788"/>
      <c r="BB127" s="788"/>
      <c r="BC127" s="788"/>
      <c r="BD127" s="788"/>
      <c r="BE127" s="789"/>
      <c r="BF127" s="790" t="s">
        <v>441</v>
      </c>
      <c r="BG127" s="791"/>
      <c r="BH127" s="791"/>
      <c r="BI127" s="791"/>
      <c r="BJ127" s="791"/>
      <c r="BK127" s="791"/>
      <c r="BL127" s="792"/>
      <c r="BM127" s="790">
        <v>13.2</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452</v>
      </c>
      <c r="CQ127" s="782"/>
      <c r="CR127" s="782"/>
      <c r="CS127" s="782"/>
      <c r="CT127" s="782"/>
      <c r="CU127" s="782"/>
      <c r="CV127" s="782"/>
      <c r="CW127" s="782"/>
      <c r="CX127" s="782"/>
      <c r="CY127" s="782"/>
      <c r="CZ127" s="782"/>
      <c r="DA127" s="782"/>
      <c r="DB127" s="782"/>
      <c r="DC127" s="782"/>
      <c r="DD127" s="782"/>
      <c r="DE127" s="782"/>
      <c r="DF127" s="783"/>
      <c r="DG127" s="849" t="s">
        <v>453</v>
      </c>
      <c r="DH127" s="850"/>
      <c r="DI127" s="850"/>
      <c r="DJ127" s="850"/>
      <c r="DK127" s="850"/>
      <c r="DL127" s="850" t="s">
        <v>454</v>
      </c>
      <c r="DM127" s="850"/>
      <c r="DN127" s="850"/>
      <c r="DO127" s="850"/>
      <c r="DP127" s="850"/>
      <c r="DQ127" s="850" t="s">
        <v>454</v>
      </c>
      <c r="DR127" s="850"/>
      <c r="DS127" s="850"/>
      <c r="DT127" s="850"/>
      <c r="DU127" s="850"/>
      <c r="DV127" s="851" t="s">
        <v>454</v>
      </c>
      <c r="DW127" s="851"/>
      <c r="DX127" s="851"/>
      <c r="DY127" s="851"/>
      <c r="DZ127" s="852"/>
    </row>
    <row r="128" spans="1:130" s="197" customFormat="1" ht="26.25" customHeight="1" x14ac:dyDescent="0.15">
      <c r="A128" s="825" t="s">
        <v>455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456</v>
      </c>
      <c r="X128" s="827"/>
      <c r="Y128" s="827"/>
      <c r="Z128" s="828"/>
      <c r="AA128" s="753">
        <v>174100</v>
      </c>
      <c r="AB128" s="754"/>
      <c r="AC128" s="754"/>
      <c r="AD128" s="754"/>
      <c r="AE128" s="755"/>
      <c r="AF128" s="756">
        <v>181842</v>
      </c>
      <c r="AG128" s="754"/>
      <c r="AH128" s="754"/>
      <c r="AI128" s="754"/>
      <c r="AJ128" s="755"/>
      <c r="AK128" s="756">
        <v>186775</v>
      </c>
      <c r="AL128" s="754"/>
      <c r="AM128" s="754"/>
      <c r="AN128" s="754"/>
      <c r="AO128" s="755"/>
      <c r="AP128" s="757"/>
      <c r="AQ128" s="758"/>
      <c r="AR128" s="758"/>
      <c r="AS128" s="758"/>
      <c r="AT128" s="759"/>
      <c r="AU128" s="235"/>
      <c r="AV128" s="235"/>
      <c r="AW128" s="235"/>
      <c r="AX128" s="802" t="s">
        <v>457</v>
      </c>
      <c r="AY128" s="798"/>
      <c r="AZ128" s="798"/>
      <c r="BA128" s="798"/>
      <c r="BB128" s="798"/>
      <c r="BC128" s="798"/>
      <c r="BD128" s="798"/>
      <c r="BE128" s="799"/>
      <c r="BF128" s="820" t="s">
        <v>441</v>
      </c>
      <c r="BG128" s="821"/>
      <c r="BH128" s="821"/>
      <c r="BI128" s="821"/>
      <c r="BJ128" s="821"/>
      <c r="BK128" s="821"/>
      <c r="BL128" s="822"/>
      <c r="BM128" s="820">
        <v>18.2</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458</v>
      </c>
      <c r="X129" s="811"/>
      <c r="Y129" s="811"/>
      <c r="Z129" s="812"/>
      <c r="AA129" s="813">
        <v>10289041</v>
      </c>
      <c r="AB129" s="814"/>
      <c r="AC129" s="814"/>
      <c r="AD129" s="814"/>
      <c r="AE129" s="815"/>
      <c r="AF129" s="816">
        <v>10364950</v>
      </c>
      <c r="AG129" s="814"/>
      <c r="AH129" s="814"/>
      <c r="AI129" s="814"/>
      <c r="AJ129" s="815"/>
      <c r="AK129" s="816">
        <v>10860566</v>
      </c>
      <c r="AL129" s="814"/>
      <c r="AM129" s="814"/>
      <c r="AN129" s="814"/>
      <c r="AO129" s="815"/>
      <c r="AP129" s="817"/>
      <c r="AQ129" s="818"/>
      <c r="AR129" s="818"/>
      <c r="AS129" s="818"/>
      <c r="AT129" s="819"/>
      <c r="AU129" s="235"/>
      <c r="AV129" s="235"/>
      <c r="AW129" s="235"/>
      <c r="AX129" s="802" t="s">
        <v>459</v>
      </c>
      <c r="AY129" s="798"/>
      <c r="AZ129" s="798"/>
      <c r="BA129" s="798"/>
      <c r="BB129" s="798"/>
      <c r="BC129" s="798"/>
      <c r="BD129" s="798"/>
      <c r="BE129" s="799"/>
      <c r="BF129" s="803">
        <v>8.6999999999999993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460</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461</v>
      </c>
      <c r="X130" s="811"/>
      <c r="Y130" s="811"/>
      <c r="Z130" s="812"/>
      <c r="AA130" s="813">
        <v>1018625</v>
      </c>
      <c r="AB130" s="814"/>
      <c r="AC130" s="814"/>
      <c r="AD130" s="814"/>
      <c r="AE130" s="815"/>
      <c r="AF130" s="816">
        <v>1037065</v>
      </c>
      <c r="AG130" s="814"/>
      <c r="AH130" s="814"/>
      <c r="AI130" s="814"/>
      <c r="AJ130" s="815"/>
      <c r="AK130" s="816">
        <v>1083113</v>
      </c>
      <c r="AL130" s="814"/>
      <c r="AM130" s="814"/>
      <c r="AN130" s="814"/>
      <c r="AO130" s="815"/>
      <c r="AP130" s="817"/>
      <c r="AQ130" s="818"/>
      <c r="AR130" s="818"/>
      <c r="AS130" s="818"/>
      <c r="AT130" s="819"/>
      <c r="AU130" s="235"/>
      <c r="AV130" s="235"/>
      <c r="AW130" s="235"/>
      <c r="AX130" s="781" t="s">
        <v>462</v>
      </c>
      <c r="AY130" s="782"/>
      <c r="AZ130" s="782"/>
      <c r="BA130" s="782"/>
      <c r="BB130" s="782"/>
      <c r="BC130" s="782"/>
      <c r="BD130" s="782"/>
      <c r="BE130" s="783"/>
      <c r="BF130" s="735">
        <v>65.099999999999994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463</v>
      </c>
      <c r="X131" s="744"/>
      <c r="Y131" s="744"/>
      <c r="Z131" s="745"/>
      <c r="AA131" s="746">
        <v>9270416</v>
      </c>
      <c r="AB131" s="747"/>
      <c r="AC131" s="747"/>
      <c r="AD131" s="747"/>
      <c r="AE131" s="748"/>
      <c r="AF131" s="749">
        <v>9327885</v>
      </c>
      <c r="AG131" s="747"/>
      <c r="AH131" s="747"/>
      <c r="AI131" s="747"/>
      <c r="AJ131" s="748"/>
      <c r="AK131" s="749">
        <v>9777453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464</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465</v>
      </c>
      <c r="W132" s="767"/>
      <c r="X132" s="767"/>
      <c r="Y132" s="767"/>
      <c r="Z132" s="768"/>
      <c r="AA132" s="769">
        <v>9.3918654779999997</v>
      </c>
      <c r="AB132" s="770"/>
      <c r="AC132" s="770"/>
      <c r="AD132" s="770"/>
      <c r="AE132" s="771"/>
      <c r="AF132" s="772">
        <v>8.9315316389999992</v>
      </c>
      <c r="AG132" s="770"/>
      <c r="AH132" s="770"/>
      <c r="AI132" s="770"/>
      <c r="AJ132" s="771"/>
      <c r="AK132" s="772">
        <v>7.8005897849999997</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466</v>
      </c>
      <c r="W133" s="776"/>
      <c r="X133" s="776"/>
      <c r="Y133" s="776"/>
      <c r="Z133" s="777"/>
      <c r="AA133" s="778">
        <v>11.2</v>
      </c>
      <c r="AB133" s="779"/>
      <c r="AC133" s="779"/>
      <c r="AD133" s="779"/>
      <c r="AE133" s="780"/>
      <c r="AF133" s="778">
        <v>9.6999999999999993</v>
      </c>
      <c r="AG133" s="779"/>
      <c r="AH133" s="779"/>
      <c r="AI133" s="779"/>
      <c r="AJ133" s="780"/>
      <c r="AK133" s="778">
        <v>8.6999999999999993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R58"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S1"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49" t="s">
        <v>469</v>
      </c>
      <c r="L7" s="254"/>
      <c r="M7" s="255" t="s">
        <v>470</v>
      </c>
      <c r="N7" s="256"/>
    </row>
    <row r="8" spans="1:16" x14ac:dyDescent="0.15">
      <c r="A8" s="248"/>
      <c r="B8" s="244"/>
      <c r="C8" s="244"/>
      <c r="D8" s="244"/>
      <c r="E8" s="244"/>
      <c r="F8" s="244"/>
      <c r="G8" s="257"/>
      <c r="H8" s="258"/>
      <c r="I8" s="258"/>
      <c r="J8" s="259"/>
      <c r="K8" s="1150"/>
      <c r="L8" s="260" t="s">
        <v>471</v>
      </c>
      <c r="M8" s="261" t="s">
        <v>472</v>
      </c>
      <c r="N8" s="262" t="s">
        <v>473</v>
      </c>
    </row>
    <row r="9" spans="1:16" x14ac:dyDescent="0.15">
      <c r="A9" s="248"/>
      <c r="B9" s="244"/>
      <c r="C9" s="244"/>
      <c r="D9" s="244"/>
      <c r="E9" s="244"/>
      <c r="F9" s="244"/>
      <c r="G9" s="1163" t="s">
        <v>474</v>
      </c>
      <c r="H9" s="1164"/>
      <c r="I9" s="1164"/>
      <c r="J9" s="1165"/>
      <c r="K9" s="263">
        <v>2838876</v>
      </c>
      <c r="L9" s="264">
        <v>45374</v>
      </c>
      <c r="M9" s="265">
        <v>72299</v>
      </c>
      <c r="N9" s="266">
        <v>-37.200000000000003</v>
      </c>
    </row>
    <row r="10" spans="1:16" x14ac:dyDescent="0.15">
      <c r="A10" s="248"/>
      <c r="B10" s="244"/>
      <c r="C10" s="244"/>
      <c r="D10" s="244"/>
      <c r="E10" s="244"/>
      <c r="F10" s="244"/>
      <c r="G10" s="1163" t="s">
        <v>475</v>
      </c>
      <c r="H10" s="1164"/>
      <c r="I10" s="1164"/>
      <c r="J10" s="1165"/>
      <c r="K10" s="267">
        <v>467864</v>
      </c>
      <c r="L10" s="268">
        <v>7478</v>
      </c>
      <c r="M10" s="269">
        <v>5259</v>
      </c>
      <c r="N10" s="270">
        <v>42.2</v>
      </c>
    </row>
    <row r="11" spans="1:16" ht="13.5" customHeight="1" x14ac:dyDescent="0.15">
      <c r="A11" s="248"/>
      <c r="B11" s="244"/>
      <c r="C11" s="244"/>
      <c r="D11" s="244"/>
      <c r="E11" s="244"/>
      <c r="F11" s="244"/>
      <c r="G11" s="1163" t="s">
        <v>476</v>
      </c>
      <c r="H11" s="1164"/>
      <c r="I11" s="1164"/>
      <c r="J11" s="1165"/>
      <c r="K11" s="267">
        <v>67442</v>
      </c>
      <c r="L11" s="268">
        <v>1078</v>
      </c>
      <c r="M11" s="269">
        <v>5513</v>
      </c>
      <c r="N11" s="270">
        <v>-80.400000000000006</v>
      </c>
    </row>
    <row r="12" spans="1:16" ht="13.5" customHeight="1" x14ac:dyDescent="0.15">
      <c r="A12" s="248"/>
      <c r="B12" s="244"/>
      <c r="C12" s="244"/>
      <c r="D12" s="244"/>
      <c r="E12" s="244"/>
      <c r="F12" s="244"/>
      <c r="G12" s="1163" t="s">
        <v>477</v>
      </c>
      <c r="H12" s="1164"/>
      <c r="I12" s="1164"/>
      <c r="J12" s="1165"/>
      <c r="K12" s="267" t="s">
        <v>478</v>
      </c>
      <c r="L12" s="268" t="s">
        <v>478</v>
      </c>
      <c r="M12" s="269">
        <v>1180</v>
      </c>
      <c r="N12" s="270" t="s">
        <v>478</v>
      </c>
    </row>
    <row r="13" spans="1:16" ht="13.5" customHeight="1" x14ac:dyDescent="0.15">
      <c r="A13" s="248"/>
      <c r="B13" s="244"/>
      <c r="C13" s="244"/>
      <c r="D13" s="244"/>
      <c r="E13" s="244"/>
      <c r="F13" s="244"/>
      <c r="G13" s="1163" t="s">
        <v>479</v>
      </c>
      <c r="H13" s="1164"/>
      <c r="I13" s="1164"/>
      <c r="J13" s="1165"/>
      <c r="K13" s="267" t="s">
        <v>478</v>
      </c>
      <c r="L13" s="268" t="s">
        <v>478</v>
      </c>
      <c r="M13" s="269">
        <v>2</v>
      </c>
      <c r="N13" s="270" t="s">
        <v>478</v>
      </c>
    </row>
    <row r="14" spans="1:16" ht="13.5" customHeight="1" x14ac:dyDescent="0.15">
      <c r="A14" s="248"/>
      <c r="B14" s="244"/>
      <c r="C14" s="244"/>
      <c r="D14" s="244"/>
      <c r="E14" s="244"/>
      <c r="F14" s="244"/>
      <c r="G14" s="1163" t="s">
        <v>480</v>
      </c>
      <c r="H14" s="1164"/>
      <c r="I14" s="1164"/>
      <c r="J14" s="1165"/>
      <c r="K14" s="267">
        <v>185919</v>
      </c>
      <c r="L14" s="268">
        <v>2972</v>
      </c>
      <c r="M14" s="269">
        <v>3170</v>
      </c>
      <c r="N14" s="270">
        <v>-6.2</v>
      </c>
    </row>
    <row r="15" spans="1:16" ht="13.5" customHeight="1" x14ac:dyDescent="0.15">
      <c r="A15" s="248"/>
      <c r="B15" s="244"/>
      <c r="C15" s="244"/>
      <c r="D15" s="244"/>
      <c r="E15" s="244"/>
      <c r="F15" s="244"/>
      <c r="G15" s="1163" t="s">
        <v>481</v>
      </c>
      <c r="H15" s="1164"/>
      <c r="I15" s="1164"/>
      <c r="J15" s="1165"/>
      <c r="K15" s="267">
        <v>131149</v>
      </c>
      <c r="L15" s="268">
        <v>2096</v>
      </c>
      <c r="M15" s="269">
        <v>1822</v>
      </c>
      <c r="N15" s="270">
        <v>15</v>
      </c>
    </row>
    <row r="16" spans="1:16" x14ac:dyDescent="0.15">
      <c r="A16" s="248"/>
      <c r="B16" s="244"/>
      <c r="C16" s="244"/>
      <c r="D16" s="244"/>
      <c r="E16" s="244"/>
      <c r="F16" s="244"/>
      <c r="G16" s="1166" t="s">
        <v>482</v>
      </c>
      <c r="H16" s="1167"/>
      <c r="I16" s="1167"/>
      <c r="J16" s="1168"/>
      <c r="K16" s="268">
        <v>-358454</v>
      </c>
      <c r="L16" s="268">
        <v>-5729</v>
      </c>
      <c r="M16" s="269">
        <v>-7642</v>
      </c>
      <c r="N16" s="270">
        <v>-25</v>
      </c>
    </row>
    <row r="17" spans="1:16" x14ac:dyDescent="0.15">
      <c r="A17" s="248"/>
      <c r="B17" s="244"/>
      <c r="C17" s="244"/>
      <c r="D17" s="244"/>
      <c r="E17" s="244"/>
      <c r="F17" s="244"/>
      <c r="G17" s="1166" t="s">
        <v>166</v>
      </c>
      <c r="H17" s="1167"/>
      <c r="I17" s="1167"/>
      <c r="J17" s="1168"/>
      <c r="K17" s="268">
        <v>3332796</v>
      </c>
      <c r="L17" s="268">
        <v>53268</v>
      </c>
      <c r="M17" s="269">
        <v>81603</v>
      </c>
      <c r="N17" s="270">
        <v>-34.700000000000003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60" t="s">
        <v>487</v>
      </c>
      <c r="H21" s="1161"/>
      <c r="I21" s="1161"/>
      <c r="J21" s="1162"/>
      <c r="K21" s="280">
        <v>5.9</v>
      </c>
      <c r="L21" s="281">
        <v>7.96</v>
      </c>
      <c r="M21" s="282">
        <v>-2.06</v>
      </c>
      <c r="N21" s="249"/>
      <c r="O21" s="283"/>
      <c r="P21" s="279"/>
    </row>
    <row r="22" spans="1:16" s="284" customFormat="1" x14ac:dyDescent="0.15">
      <c r="A22" s="279"/>
      <c r="B22" s="249"/>
      <c r="C22" s="249"/>
      <c r="D22" s="249"/>
      <c r="E22" s="249"/>
      <c r="F22" s="249"/>
      <c r="G22" s="1160" t="s">
        <v>488</v>
      </c>
      <c r="H22" s="1161"/>
      <c r="I22" s="1161"/>
      <c r="J22" s="1162"/>
      <c r="K22" s="285">
        <v>98</v>
      </c>
      <c r="L22" s="286">
        <v>98.3</v>
      </c>
      <c r="M22" s="287">
        <v>-0.3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49" t="s">
        <v>469</v>
      </c>
      <c r="L30" s="254"/>
      <c r="M30" s="255" t="s">
        <v>470</v>
      </c>
      <c r="N30" s="256"/>
    </row>
    <row r="31" spans="1:16" x14ac:dyDescent="0.15">
      <c r="A31" s="248"/>
      <c r="B31" s="244"/>
      <c r="C31" s="244"/>
      <c r="D31" s="244"/>
      <c r="E31" s="244"/>
      <c r="F31" s="244"/>
      <c r="G31" s="257"/>
      <c r="H31" s="258"/>
      <c r="I31" s="258"/>
      <c r="J31" s="259"/>
      <c r="K31" s="1150"/>
      <c r="L31" s="260" t="s">
        <v>471</v>
      </c>
      <c r="M31" s="261" t="s">
        <v>472</v>
      </c>
      <c r="N31" s="262" t="s">
        <v>473</v>
      </c>
    </row>
    <row r="32" spans="1:16" ht="27" customHeight="1" x14ac:dyDescent="0.15">
      <c r="A32" s="248"/>
      <c r="B32" s="244"/>
      <c r="C32" s="244"/>
      <c r="D32" s="244"/>
      <c r="E32" s="244"/>
      <c r="F32" s="244"/>
      <c r="G32" s="1151" t="s">
        <v>492</v>
      </c>
      <c r="H32" s="1152"/>
      <c r="I32" s="1152"/>
      <c r="J32" s="1153"/>
      <c r="K32" s="294">
        <v>1763259</v>
      </c>
      <c r="L32" s="294">
        <v>28182</v>
      </c>
      <c r="M32" s="295">
        <v>50969</v>
      </c>
      <c r="N32" s="296">
        <v>-44.7</v>
      </c>
    </row>
    <row r="33" spans="1:16" ht="13.5" customHeight="1" x14ac:dyDescent="0.15">
      <c r="A33" s="248"/>
      <c r="B33" s="244"/>
      <c r="C33" s="244"/>
      <c r="D33" s="244"/>
      <c r="E33" s="244"/>
      <c r="F33" s="244"/>
      <c r="G33" s="1151" t="s">
        <v>493</v>
      </c>
      <c r="H33" s="1152"/>
      <c r="I33" s="1152"/>
      <c r="J33" s="1153"/>
      <c r="K33" s="294" t="s">
        <v>478</v>
      </c>
      <c r="L33" s="294" t="s">
        <v>478</v>
      </c>
      <c r="M33" s="295" t="s">
        <v>478</v>
      </c>
      <c r="N33" s="296" t="s">
        <v>478</v>
      </c>
    </row>
    <row r="34" spans="1:16" ht="27" customHeight="1" x14ac:dyDescent="0.15">
      <c r="A34" s="248"/>
      <c r="B34" s="244"/>
      <c r="C34" s="244"/>
      <c r="D34" s="244"/>
      <c r="E34" s="244"/>
      <c r="F34" s="244"/>
      <c r="G34" s="1151" t="s">
        <v>494</v>
      </c>
      <c r="H34" s="1152"/>
      <c r="I34" s="1152"/>
      <c r="J34" s="1153"/>
      <c r="K34" s="294" t="s">
        <v>478</v>
      </c>
      <c r="L34" s="294" t="s">
        <v>478</v>
      </c>
      <c r="M34" s="295">
        <v>29</v>
      </c>
      <c r="N34" s="296" t="s">
        <v>478</v>
      </c>
    </row>
    <row r="35" spans="1:16" ht="27" customHeight="1" x14ac:dyDescent="0.15">
      <c r="A35" s="248"/>
      <c r="B35" s="244"/>
      <c r="C35" s="244"/>
      <c r="D35" s="244"/>
      <c r="E35" s="244"/>
      <c r="F35" s="244"/>
      <c r="G35" s="1151" t="s">
        <v>495</v>
      </c>
      <c r="H35" s="1152"/>
      <c r="I35" s="1152"/>
      <c r="J35" s="1153"/>
      <c r="K35" s="294">
        <v>220979</v>
      </c>
      <c r="L35" s="294">
        <v>3532</v>
      </c>
      <c r="M35" s="295">
        <v>14294</v>
      </c>
      <c r="N35" s="296">
        <v>-75.3</v>
      </c>
    </row>
    <row r="36" spans="1:16" ht="27" customHeight="1" x14ac:dyDescent="0.15">
      <c r="A36" s="248"/>
      <c r="B36" s="244"/>
      <c r="C36" s="244"/>
      <c r="D36" s="244"/>
      <c r="E36" s="244"/>
      <c r="F36" s="244"/>
      <c r="G36" s="1151" t="s">
        <v>496</v>
      </c>
      <c r="H36" s="1152"/>
      <c r="I36" s="1152"/>
      <c r="J36" s="1153"/>
      <c r="K36" s="294">
        <v>46761</v>
      </c>
      <c r="L36" s="294">
        <v>747</v>
      </c>
      <c r="M36" s="295">
        <v>1493</v>
      </c>
      <c r="N36" s="296">
        <v>-50</v>
      </c>
    </row>
    <row r="37" spans="1:16" ht="13.5" customHeight="1" x14ac:dyDescent="0.15">
      <c r="A37" s="248"/>
      <c r="B37" s="244"/>
      <c r="C37" s="244"/>
      <c r="D37" s="244"/>
      <c r="E37" s="244"/>
      <c r="F37" s="244"/>
      <c r="G37" s="1151" t="s">
        <v>497</v>
      </c>
      <c r="H37" s="1152"/>
      <c r="I37" s="1152"/>
      <c r="J37" s="1153"/>
      <c r="K37" s="294" t="s">
        <v>478</v>
      </c>
      <c r="L37" s="294" t="s">
        <v>478</v>
      </c>
      <c r="M37" s="295">
        <v>1584</v>
      </c>
      <c r="N37" s="296" t="s">
        <v>478</v>
      </c>
    </row>
    <row r="38" spans="1:16" ht="27" customHeight="1" x14ac:dyDescent="0.15">
      <c r="A38" s="248"/>
      <c r="B38" s="244"/>
      <c r="C38" s="244"/>
      <c r="D38" s="244"/>
      <c r="E38" s="244"/>
      <c r="F38" s="244"/>
      <c r="G38" s="1154" t="s">
        <v>498</v>
      </c>
      <c r="H38" s="1155"/>
      <c r="I38" s="1155"/>
      <c r="J38" s="1156"/>
      <c r="K38" s="297">
        <v>1588</v>
      </c>
      <c r="L38" s="297">
        <v>25</v>
      </c>
      <c r="M38" s="298">
        <v>4</v>
      </c>
      <c r="N38" s="299">
        <v>525</v>
      </c>
      <c r="O38" s="293"/>
    </row>
    <row r="39" spans="1:16" x14ac:dyDescent="0.15">
      <c r="A39" s="248"/>
      <c r="B39" s="244"/>
      <c r="C39" s="244"/>
      <c r="D39" s="244"/>
      <c r="E39" s="244"/>
      <c r="F39" s="244"/>
      <c r="G39" s="1154" t="s">
        <v>499</v>
      </c>
      <c r="H39" s="1155"/>
      <c r="I39" s="1155"/>
      <c r="J39" s="1156"/>
      <c r="K39" s="300">
        <v>-186775</v>
      </c>
      <c r="L39" s="300">
        <v>-2985</v>
      </c>
      <c r="M39" s="301">
        <v>-4432</v>
      </c>
      <c r="N39" s="302">
        <v>-32.6</v>
      </c>
      <c r="O39" s="293"/>
    </row>
    <row r="40" spans="1:16" ht="27" customHeight="1" x14ac:dyDescent="0.15">
      <c r="A40" s="248"/>
      <c r="B40" s="244"/>
      <c r="C40" s="244"/>
      <c r="D40" s="244"/>
      <c r="E40" s="244"/>
      <c r="F40" s="244"/>
      <c r="G40" s="1151" t="s">
        <v>500</v>
      </c>
      <c r="H40" s="1152"/>
      <c r="I40" s="1152"/>
      <c r="J40" s="1153"/>
      <c r="K40" s="300">
        <v>-1083113</v>
      </c>
      <c r="L40" s="300">
        <v>-17312</v>
      </c>
      <c r="M40" s="301">
        <v>-44638</v>
      </c>
      <c r="N40" s="302">
        <v>-61.2</v>
      </c>
      <c r="O40" s="293"/>
    </row>
    <row r="41" spans="1:16" x14ac:dyDescent="0.15">
      <c r="A41" s="248"/>
      <c r="B41" s="244"/>
      <c r="C41" s="244"/>
      <c r="D41" s="244"/>
      <c r="E41" s="244"/>
      <c r="F41" s="244"/>
      <c r="G41" s="1157" t="s">
        <v>277</v>
      </c>
      <c r="H41" s="1158"/>
      <c r="I41" s="1158"/>
      <c r="J41" s="1159"/>
      <c r="K41" s="294">
        <v>762699</v>
      </c>
      <c r="L41" s="300">
        <v>12190</v>
      </c>
      <c r="M41" s="301">
        <v>19303</v>
      </c>
      <c r="N41" s="302">
        <v>-36.799999999999997</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44" t="s">
        <v>469</v>
      </c>
      <c r="J49" s="1146" t="s">
        <v>504</v>
      </c>
      <c r="K49" s="1147"/>
      <c r="L49" s="1147"/>
      <c r="M49" s="1147"/>
      <c r="N49" s="1148"/>
    </row>
    <row r="50" spans="1:14" x14ac:dyDescent="0.15">
      <c r="A50" s="248"/>
      <c r="B50" s="244"/>
      <c r="C50" s="244"/>
      <c r="D50" s="244"/>
      <c r="E50" s="244"/>
      <c r="F50" s="244"/>
      <c r="G50" s="312"/>
      <c r="H50" s="313"/>
      <c r="I50" s="1145"/>
      <c r="J50" s="314" t="s">
        <v>505</v>
      </c>
      <c r="K50" s="315" t="s">
        <v>506</v>
      </c>
      <c r="L50" s="316" t="s">
        <v>507</v>
      </c>
      <c r="M50" s="317" t="s">
        <v>508</v>
      </c>
      <c r="N50" s="318" t="s">
        <v>509</v>
      </c>
    </row>
    <row r="51" spans="1:14" x14ac:dyDescent="0.15">
      <c r="A51" s="248"/>
      <c r="B51" s="244"/>
      <c r="C51" s="244"/>
      <c r="D51" s="244"/>
      <c r="E51" s="244"/>
      <c r="F51" s="244"/>
      <c r="G51" s="310" t="s">
        <v>510</v>
      </c>
      <c r="H51" s="311"/>
      <c r="I51" s="319">
        <v>3889221</v>
      </c>
      <c r="J51" s="320">
        <v>66150</v>
      </c>
      <c r="K51" s="321">
        <v>-18.600000000000001</v>
      </c>
      <c r="L51" s="322">
        <v>47569</v>
      </c>
      <c r="M51" s="323">
        <v>-23.1</v>
      </c>
      <c r="N51" s="324">
        <v>4.5</v>
      </c>
    </row>
    <row r="52" spans="1:14" x14ac:dyDescent="0.15">
      <c r="A52" s="248"/>
      <c r="B52" s="244"/>
      <c r="C52" s="244"/>
      <c r="D52" s="244"/>
      <c r="E52" s="244"/>
      <c r="F52" s="244"/>
      <c r="G52" s="325"/>
      <c r="H52" s="326" t="s">
        <v>511</v>
      </c>
      <c r="I52" s="327">
        <v>895493</v>
      </c>
      <c r="J52" s="328">
        <v>15231</v>
      </c>
      <c r="K52" s="329">
        <v>-35.9</v>
      </c>
      <c r="L52" s="330">
        <v>26255</v>
      </c>
      <c r="M52" s="331">
        <v>-18.399999999999999</v>
      </c>
      <c r="N52" s="332">
        <v>-17.5</v>
      </c>
    </row>
    <row r="53" spans="1:14" x14ac:dyDescent="0.15">
      <c r="A53" s="248"/>
      <c r="B53" s="244"/>
      <c r="C53" s="244"/>
      <c r="D53" s="244"/>
      <c r="E53" s="244"/>
      <c r="F53" s="244"/>
      <c r="G53" s="310" t="s">
        <v>512</v>
      </c>
      <c r="H53" s="311"/>
      <c r="I53" s="319">
        <v>2789689</v>
      </c>
      <c r="J53" s="320">
        <v>46658</v>
      </c>
      <c r="K53" s="321">
        <v>-29.5</v>
      </c>
      <c r="L53" s="322">
        <v>50880</v>
      </c>
      <c r="M53" s="323">
        <v>7</v>
      </c>
      <c r="N53" s="324">
        <v>-36.5</v>
      </c>
    </row>
    <row r="54" spans="1:14" x14ac:dyDescent="0.15">
      <c r="A54" s="248"/>
      <c r="B54" s="244"/>
      <c r="C54" s="244"/>
      <c r="D54" s="244"/>
      <c r="E54" s="244"/>
      <c r="F54" s="244"/>
      <c r="G54" s="325"/>
      <c r="H54" s="326" t="s">
        <v>511</v>
      </c>
      <c r="I54" s="327">
        <v>425316</v>
      </c>
      <c r="J54" s="328">
        <v>7113</v>
      </c>
      <c r="K54" s="329">
        <v>-53.3</v>
      </c>
      <c r="L54" s="330">
        <v>26879</v>
      </c>
      <c r="M54" s="331">
        <v>2.4</v>
      </c>
      <c r="N54" s="332">
        <v>-55.7</v>
      </c>
    </row>
    <row r="55" spans="1:14" x14ac:dyDescent="0.15">
      <c r="A55" s="248"/>
      <c r="B55" s="244"/>
      <c r="C55" s="244"/>
      <c r="D55" s="244"/>
      <c r="E55" s="244"/>
      <c r="F55" s="244"/>
      <c r="G55" s="310" t="s">
        <v>513</v>
      </c>
      <c r="H55" s="311"/>
      <c r="I55" s="319">
        <v>8080982</v>
      </c>
      <c r="J55" s="320">
        <v>132977</v>
      </c>
      <c r="K55" s="321">
        <v>185</v>
      </c>
      <c r="L55" s="322">
        <v>63956</v>
      </c>
      <c r="M55" s="323">
        <v>25.7</v>
      </c>
      <c r="N55" s="324">
        <v>159.30000000000001</v>
      </c>
    </row>
    <row r="56" spans="1:14" x14ac:dyDescent="0.15">
      <c r="A56" s="248"/>
      <c r="B56" s="244"/>
      <c r="C56" s="244"/>
      <c r="D56" s="244"/>
      <c r="E56" s="244"/>
      <c r="F56" s="244"/>
      <c r="G56" s="325"/>
      <c r="H56" s="326" t="s">
        <v>511</v>
      </c>
      <c r="I56" s="327">
        <v>3185074</v>
      </c>
      <c r="J56" s="328">
        <v>52412</v>
      </c>
      <c r="K56" s="329">
        <v>636.79999999999995</v>
      </c>
      <c r="L56" s="330">
        <v>29239</v>
      </c>
      <c r="M56" s="331">
        <v>8.8000000000000007</v>
      </c>
      <c r="N56" s="332">
        <v>628</v>
      </c>
    </row>
    <row r="57" spans="1:14" x14ac:dyDescent="0.15">
      <c r="A57" s="248"/>
      <c r="B57" s="244"/>
      <c r="C57" s="244"/>
      <c r="D57" s="244"/>
      <c r="E57" s="244"/>
      <c r="F57" s="244"/>
      <c r="G57" s="310" t="s">
        <v>514</v>
      </c>
      <c r="H57" s="311"/>
      <c r="I57" s="319">
        <v>7278700</v>
      </c>
      <c r="J57" s="320">
        <v>118050</v>
      </c>
      <c r="K57" s="321">
        <v>-11.2</v>
      </c>
      <c r="L57" s="322">
        <v>66255</v>
      </c>
      <c r="M57" s="323">
        <v>3.6</v>
      </c>
      <c r="N57" s="324">
        <v>-14.8</v>
      </c>
    </row>
    <row r="58" spans="1:14" x14ac:dyDescent="0.15">
      <c r="A58" s="248"/>
      <c r="B58" s="244"/>
      <c r="C58" s="244"/>
      <c r="D58" s="244"/>
      <c r="E58" s="244"/>
      <c r="F58" s="244"/>
      <c r="G58" s="325"/>
      <c r="H58" s="326" t="s">
        <v>511</v>
      </c>
      <c r="I58" s="327">
        <v>1298462</v>
      </c>
      <c r="J58" s="328">
        <v>21059</v>
      </c>
      <c r="K58" s="329">
        <v>-59.8</v>
      </c>
      <c r="L58" s="330">
        <v>31822</v>
      </c>
      <c r="M58" s="331">
        <v>8.8000000000000007</v>
      </c>
      <c r="N58" s="332">
        <v>-68.599999999999994</v>
      </c>
    </row>
    <row r="59" spans="1:14" x14ac:dyDescent="0.15">
      <c r="A59" s="248"/>
      <c r="B59" s="244"/>
      <c r="C59" s="244"/>
      <c r="D59" s="244"/>
      <c r="E59" s="244"/>
      <c r="F59" s="244"/>
      <c r="G59" s="310" t="s">
        <v>515</v>
      </c>
      <c r="H59" s="311"/>
      <c r="I59" s="319">
        <v>6757220</v>
      </c>
      <c r="J59" s="320">
        <v>108001</v>
      </c>
      <c r="K59" s="321">
        <v>-8.5</v>
      </c>
      <c r="L59" s="322">
        <v>92247</v>
      </c>
      <c r="M59" s="323">
        <v>39.200000000000003</v>
      </c>
      <c r="N59" s="324">
        <v>-47.7</v>
      </c>
    </row>
    <row r="60" spans="1:14" x14ac:dyDescent="0.15">
      <c r="A60" s="248"/>
      <c r="B60" s="244"/>
      <c r="C60" s="244"/>
      <c r="D60" s="244"/>
      <c r="E60" s="244"/>
      <c r="F60" s="244"/>
      <c r="G60" s="325"/>
      <c r="H60" s="326" t="s">
        <v>511</v>
      </c>
      <c r="I60" s="333">
        <v>1431447</v>
      </c>
      <c r="J60" s="328">
        <v>22879</v>
      </c>
      <c r="K60" s="329">
        <v>8.6</v>
      </c>
      <c r="L60" s="330">
        <v>37204</v>
      </c>
      <c r="M60" s="331">
        <v>16.899999999999999</v>
      </c>
      <c r="N60" s="332">
        <v>-8.3000000000000007</v>
      </c>
    </row>
    <row r="61" spans="1:14" x14ac:dyDescent="0.15">
      <c r="A61" s="248"/>
      <c r="B61" s="244"/>
      <c r="C61" s="244"/>
      <c r="D61" s="244"/>
      <c r="E61" s="244"/>
      <c r="F61" s="244"/>
      <c r="G61" s="310" t="s">
        <v>516</v>
      </c>
      <c r="H61" s="334"/>
      <c r="I61" s="335">
        <v>5759162</v>
      </c>
      <c r="J61" s="336">
        <v>94367</v>
      </c>
      <c r="K61" s="337">
        <v>23.4</v>
      </c>
      <c r="L61" s="338">
        <v>64181</v>
      </c>
      <c r="M61" s="339">
        <v>10.5</v>
      </c>
      <c r="N61" s="324">
        <v>12.9</v>
      </c>
    </row>
    <row r="62" spans="1:14" x14ac:dyDescent="0.15">
      <c r="A62" s="248"/>
      <c r="B62" s="244"/>
      <c r="C62" s="244"/>
      <c r="D62" s="244"/>
      <c r="E62" s="244"/>
      <c r="F62" s="244"/>
      <c r="G62" s="325"/>
      <c r="H62" s="326" t="s">
        <v>511</v>
      </c>
      <c r="I62" s="327">
        <v>1447158</v>
      </c>
      <c r="J62" s="328">
        <v>23739</v>
      </c>
      <c r="K62" s="329">
        <v>99.3</v>
      </c>
      <c r="L62" s="330">
        <v>30280</v>
      </c>
      <c r="M62" s="331">
        <v>3.7</v>
      </c>
      <c r="N62" s="332">
        <v>95.6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7"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K73" zoomScale="55" zoomScaleNormal="5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28"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69" t="s">
        <v>3</v>
      </c>
      <c r="D47" s="1169"/>
      <c r="E47" s="1170"/>
      <c r="F47" s="11">
        <v>10.86</v>
      </c>
      <c r="G47" s="12">
        <v>14.62</v>
      </c>
      <c r="H47" s="12">
        <v>15.81</v>
      </c>
      <c r="I47" s="12">
        <v>18.62</v>
      </c>
      <c r="J47" s="13">
        <v>19.91</v>
      </c>
    </row>
    <row r="48" spans="2:10" ht="57.75" customHeight="1" x14ac:dyDescent="0.15">
      <c r="B48" s="14"/>
      <c r="C48" s="1171" t="s">
        <v>4</v>
      </c>
      <c r="D48" s="1171"/>
      <c r="E48" s="1172"/>
      <c r="F48" s="15">
        <v>7.1</v>
      </c>
      <c r="G48" s="16">
        <v>2.7</v>
      </c>
      <c r="H48" s="16">
        <v>5.73</v>
      </c>
      <c r="I48" s="16">
        <v>4.32</v>
      </c>
      <c r="J48" s="17">
        <v>2.0499999999999998</v>
      </c>
    </row>
    <row r="49" spans="2:10" ht="57.75" customHeight="1" thickBot="1" x14ac:dyDescent="0.2">
      <c r="B49" s="18"/>
      <c r="C49" s="1173" t="s">
        <v>5</v>
      </c>
      <c r="D49" s="1173"/>
      <c r="E49" s="1174"/>
      <c r="F49" s="19">
        <v>2.0699999999999998</v>
      </c>
      <c r="G49" s="20" t="s">
        <v>523</v>
      </c>
      <c r="H49" s="20">
        <v>3.09</v>
      </c>
      <c r="I49" s="20" t="s">
        <v>524</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2017-02-27T01:58:39Z</cp:lastPrinted>
  <dcterms:created xsi:type="dcterms:W3CDTF">2017-02-15T23:44:40Z</dcterms:created>
  <dcterms:modified xsi:type="dcterms:W3CDTF">2017-05-08T09:48:56Z</dcterms:modified>
  <cp:category/>
</cp:coreProperties>
</file>