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zaisei\01財政Ｓ\(01)予算編成・執行方針フォルダ\★(02)一般財政関係\02_予算決算に関する調\R02\210226【3.5(金)〆】令和元年度財政状況資料集の作成等について\01_市町村課→財政課（回答）\"/>
    </mc:Choice>
  </mc:AlternateContent>
  <bookViews>
    <workbookView xWindow="0" yWindow="0" windowWidth="28800" windowHeight="1233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U36" i="10"/>
  <c r="CO35" i="10"/>
  <c r="BW35" i="10"/>
  <c r="BE35" i="10"/>
  <c r="CO34" i="10"/>
  <c r="BW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c r="AM35" i="10" s="1"/>
  <c r="AM36" i="10" s="1"/>
  <c r="U34" i="10"/>
  <c r="U35" i="10" s="1"/>
</calcChain>
</file>

<file path=xl/sharedStrings.xml><?xml version="1.0" encoding="utf-8"?>
<sst xmlns="http://schemas.openxmlformats.org/spreadsheetml/2006/main" count="1123" uniqueCount="631">
  <si>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</si>
  <si>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</si>
  <si>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</si>
  <si>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</si>
  <si>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</si>
  <si>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</si>
  <si>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</si>
  <si>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</si>
  <si>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</si>
  <si>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</si>
  <si>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</si>
  <si>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</si>
  <si>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</si>
  <si>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</si>
  <si>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</si>
  <si>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</si>
  <si>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</si>
  <si>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</si>
  <si>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</si>
  <si>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</si>
  <si>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</si>
  <si>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</si>
  <si>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</si>
  <si>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</si>
  <si>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</si>
  <si>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</si>
  <si>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</si>
  <si>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</si>
  <si>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</si>
  <si>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</si>
  <si>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</si>
  <si>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</si>
  <si>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</si>
  <si>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</si>
  <si>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</si>
  <si>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</si>
  <si>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</si>
  <si>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</si>
  <si>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</si>
  <si>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</si>
  <si>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</si>
  <si>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</si>
  <si>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</si>
  <si>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</si>
  <si>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</si>
  <si>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</si>
  <si>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</si>
  <si>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</si>
  <si>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</si>
  <si>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</si>
  <si>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</si>
  <si>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</si>
  <si>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</si>
  <si>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</si>
  <si>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</si>
  <si>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</si>
  <si>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</si>
  <si>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</si>
  <si>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</si>
  <si>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</si>
  <si>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</si>
  <si>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</si>
  <si>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</si>
  <si>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</si>
  <si>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</si>
  <si>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</si>
  <si>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</si>
  <si>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</si>
  <si>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</si>
  <si>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</si>
  <si>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</si>
  <si>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</si>
  <si>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</si>
  <si>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</si>
  <si>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</si>
  <si>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</si>
  <si>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</si>
  <si>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</si>
  <si>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</si>
  <si>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</si>
  <si>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</si>
  <si>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</si>
  <si>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</si>
  <si>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</si>
  <si>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</si>
  <si>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</si>
  <si>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</si>
  <si>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</si>
  <si>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</si>
  <si>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</si>
  <si>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</si>
  <si>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</si>
  <si>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</si>
  <si>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</si>
  <si>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</si>
  <si>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</si>
  <si>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</si>
  <si>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</si>
  <si>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</si>
  <si>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</si>
  <si>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</si>
  <si>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</si>
  <si>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</si>
  <si>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</si>
  <si>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</si>
  <si>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</si>
  <si>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</si>
  <si>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</si>
  <si>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</si>
  <si>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</si>
  <si>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</si>
  <si>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</si>
  <si>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</si>
  <si>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</si>
  <si>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</si>
  <si>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</si>
  <si>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</si>
  <si>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</si>
  <si>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</si>
  <si>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</si>
  <si>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</si>
  <si>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</si>
  <si>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</si>
  <si>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</si>
  <si>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</si>
  <si>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</si>
  <si>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</si>
  <si>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</si>
  <si>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</si>
  <si>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</si>
  <si>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</si>
  <si>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</si>
  <si>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</si>
  <si>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</si>
  <si>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</si>
  <si>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</si>
  <si>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</si>
  <si>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</si>
  <si>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</si>
  <si>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</si>
  <si>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</si>
  <si>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</si>
  <si>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</si>
  <si>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</si>
  <si>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</si>
  <si>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</si>
  <si>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</si>
  <si>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</si>
  <si>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</si>
  <si>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</si>
  <si>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</si>
  <si>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</si>
  <si>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</si>
  <si>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</si>
  <si>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</si>
  <si>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</si>
  <si>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</si>
  <si>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</si>
  <si>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</si>
  <si>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</si>
  <si>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</si>
  <si>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</si>
  <si>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</si>
  <si>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</si>
  <si>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</si>
  <si>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</si>
  <si>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</si>
  <si>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</si>
  <si>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</si>
  <si>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</si>
  <si>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</si>
  <si>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</si>
  <si>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</si>
  <si>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</si>
  <si>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</si>
  <si>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</si>
  <si>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</si>
  <si>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</si>
  <si>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</si>
  <si>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</si>
  <si>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</si>
  <si>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</si>
  <si>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</si>
  <si>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</si>
  <si>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</si>
  <si>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</si>
  <si>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</si>
  <si>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</si>
  <si>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</si>
  <si>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</si>
  <si>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</si>
  <si>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</si>
  <si>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</si>
  <si>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</si>
  <si>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</si>
  <si>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</si>
  <si>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</si>
  <si>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</si>
  <si>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</si>
  <si>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</si>
  <si>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</si>
  <si>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</si>
  <si>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</si>
  <si>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</si>
  <si>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</si>
  <si>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</si>
  <si>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</si>
  <si>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</si>
  <si>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</si>
  <si>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</si>
  <si>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</si>
  <si>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</si>
  <si>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</si>
  <si>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</si>
  <si>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</si>
  <si>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</si>
  <si>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</si>
  <si>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沖縄県豊見城市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</si>
  <si>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</si>
  <si>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</si>
  <si>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</si>
  <si>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</si>
  <si>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</si>
  <si>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</si>
  <si>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</si>
  <si>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</si>
  <si>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</si>
  <si>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</si>
  <si>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</si>
  <si>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</si>
  <si>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</si>
  <si>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</si>
  <si>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</si>
  <si>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</si>
  <si>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</si>
  <si>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</si>
  <si>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</si>
  <si>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</si>
  <si>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</si>
  <si>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</si>
  <si>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</si>
  <si>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</si>
  <si>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</si>
  <si>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</si>
  <si>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</si>
  <si>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</si>
  <si>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</si>
  <si>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</si>
  <si>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</si>
  <si>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</si>
  <si>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</si>
  <si>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</si>
  <si>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</si>
  <si>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</si>
  <si>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</si>
  <si>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</si>
  <si>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</si>
  <si>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</si>
  <si>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</si>
  <si>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</si>
  <si>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</si>
  <si>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</si>
  <si>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</si>
  <si>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</si>
  <si>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</si>
  <si>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</si>
  <si>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</si>
  <si>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</si>
  <si>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</si>
  <si>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</si>
  <si>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</si>
  <si>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</si>
  <si>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</si>
  <si>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</si>
  <si>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</si>
  <si>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</si>
  <si>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</si>
  <si>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</si>
  <si>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</si>
  <si>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</si>
  <si>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</si>
  <si>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</si>
  <si>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</si>
  <si>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</si>
  <si>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</si>
  <si>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</si>
  <si>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</si>
  <si>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</si>
  <si>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</si>
  <si>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</si>
  <si>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</si>
  <si>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</si>
  <si>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</si>
  <si>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</si>
  <si>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</si>
  <si>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</si>
  <si>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</si>
  <si>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</si>
  <si>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</si>
  <si>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</si>
  <si>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</si>
  <si>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</si>
  <si>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</si>
  <si>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</si>
  <si>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</si>
  <si>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</si>
  <si>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</si>
  <si>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</si>
  <si>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</si>
  <si>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</si>
  <si>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</si>
  <si>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</si>
  <si>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</si>
  <si>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</si>
  <si>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</si>
  <si>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</si>
  <si>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</si>
  <si>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</si>
  <si>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</si>
  <si>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</si>
  <si>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</si>
  <si>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</si>
  <si>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</si>
  <si>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</si>
  <si>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</si>
  <si>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</si>
  <si>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</si>
  <si>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</si>
  <si>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</si>
  <si>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</si>
  <si>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</si>
  <si>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</si>
  <si>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</si>
  <si>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</si>
  <si>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</si>
  <si>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</si>
  <si>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</si>
  <si>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</si>
  <si>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</si>
  <si>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</si>
  <si>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</si>
  <si>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</si>
  <si>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</si>
  <si>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</si>
  <si>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</si>
  <si>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</si>
  <si>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</si>
  <si>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</si>
  <si>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</si>
  <si>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</si>
  <si>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</si>
  <si>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</si>
  <si>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</si>
  <si>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</si>
  <si>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</si>
  <si>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</si>
  <si>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</si>
  <si>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</si>
  <si>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</si>
  <si>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</si>
  <si>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</si>
  <si>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</si>
  <si>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</si>
  <si>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</si>
  <si>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</si>
  <si>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</si>
  <si>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</si>
  <si>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</si>
  <si>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</si>
  <si>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</si>
  <si>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</si>
  <si>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</si>
  <si>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沖縄県豊見城市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</si>
  <si>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</si>
  <si>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</si>
  <si>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</si>
  <si>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</si>
  <si>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</si>
  <si>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</si>
  <si>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</si>
  <si>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</si>
  <si>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</si>
  <si>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</si>
  <si>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</si>
  <si>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</si>
  <si>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</si>
  <si>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</si>
  <si>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</si>
  <si>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</si>
  <si>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</si>
  <si>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</si>
  <si>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</si>
  <si>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</si>
  <si>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</si>
  <si>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公営墓地事業特別会計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</si>
  <si>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</si>
  <si>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</si>
  <si>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</si>
  <si>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</si>
  <si>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</si>
  <si>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</si>
  <si>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</si>
  <si>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</si>
  <si>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</si>
  <si>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</si>
  <si>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</si>
  <si>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</si>
  <si>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</si>
  <si>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</si>
  <si>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</si>
  <si>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</si>
  <si>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</si>
  <si>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</si>
  <si>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下水道事業会計（公共）</t>
    <phoneticPr fontId="5"/>
  </si>
  <si>
    <t>法適用企業</t>
    <phoneticPr fontId="5"/>
  </si>
  <si>
    <t>下水道事業会計（農排）</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</si>
  <si>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</si>
  <si>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</si>
  <si>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</si>
  <si>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</si>
  <si>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</si>
  <si>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</si>
  <si>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</si>
  <si>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</si>
  <si>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</si>
  <si>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</si>
  <si>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</si>
  <si>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</si>
  <si>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</si>
  <si>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</si>
  <si>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</si>
  <si>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</si>
  <si>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</si>
  <si>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</si>
  <si>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</si>
  <si>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</si>
  <si>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</si>
  <si>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</si>
  <si>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</si>
  <si>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</si>
  <si>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</si>
  <si>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</si>
  <si>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</si>
  <si>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</si>
  <si>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</si>
  <si>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</si>
  <si>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</si>
  <si>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</si>
  <si>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</si>
  <si>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</si>
  <si>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</si>
  <si>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</si>
  <si>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</si>
  <si>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</si>
  <si>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</si>
  <si>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</si>
  <si>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</si>
  <si>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</si>
  <si>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</si>
  <si>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</si>
  <si>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</si>
  <si>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</si>
  <si>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</si>
  <si>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</si>
  <si>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</si>
  <si>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</si>
  <si>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</si>
  <si>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</si>
  <si>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</si>
  <si>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</si>
  <si>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</si>
  <si>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</si>
  <si>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</si>
  <si>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</si>
  <si>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</si>
  <si>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</si>
  <si>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</si>
  <si>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</si>
  <si>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</si>
  <si>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</si>
  <si>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</si>
  <si>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</si>
  <si>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</si>
  <si>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</si>
  <si>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</si>
  <si>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下水道事業会計（農排）</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</si>
  <si>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</si>
  <si>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</si>
  <si>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</si>
  <si>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</si>
  <si>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</si>
  <si>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</si>
  <si>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</si>
  <si>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</si>
  <si>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</si>
  <si>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</si>
  <si>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</si>
  <si>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</si>
  <si>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</si>
  <si>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</si>
  <si>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</si>
  <si>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</si>
  <si>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</si>
  <si>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</si>
  <si>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</si>
  <si>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</si>
  <si>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</si>
  <si>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</si>
  <si>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</si>
  <si>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</si>
  <si>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</si>
  <si>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</si>
  <si>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</si>
  <si>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</si>
  <si>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</si>
  <si>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</si>
  <si>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</si>
  <si>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</si>
  <si>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</si>
  <si>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</si>
  <si>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</si>
  <si>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</si>
  <si>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</si>
  <si>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</si>
  <si>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</si>
  <si>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</si>
  <si>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</si>
  <si>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</si>
  <si>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</si>
  <si>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</si>
  <si>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</si>
  <si>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</si>
  <si>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</si>
  <si>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</si>
  <si>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</si>
  <si>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</si>
  <si>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</si>
  <si>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</si>
  <si>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</si>
  <si>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</si>
  <si>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</si>
  <si>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</si>
  <si>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</si>
  <si>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</si>
  <si>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</si>
  <si>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</si>
  <si>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</si>
  <si>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</si>
  <si>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</si>
  <si>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</si>
  <si>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</si>
  <si>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</si>
  <si>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</si>
  <si>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</si>
  <si>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</si>
  <si>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</si>
  <si>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</si>
  <si>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</si>
  <si>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</si>
  <si>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</si>
  <si>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</si>
  <si>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</si>
  <si>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</si>
  <si>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</si>
  <si>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</si>
  <si>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</si>
  <si>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</si>
  <si>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</si>
  <si>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</si>
  <si>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</si>
  <si>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</si>
  <si>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</si>
  <si>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</si>
  <si>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</si>
  <si>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</si>
  <si>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</si>
  <si>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</si>
  <si>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</si>
  <si>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</si>
  <si>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</si>
  <si>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</si>
  <si>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</si>
  <si>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</si>
  <si>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</si>
  <si>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2.05</t>
  </si>
  <si>
    <t>▲ 2.43</t>
  </si>
  <si>
    <t>▲ 3.91</t>
  </si>
  <si>
    <t>▲ 4.99</t>
  </si>
  <si>
    <t>水道事業会計</t>
  </si>
  <si>
    <t>一般会計</t>
  </si>
  <si>
    <t>下水道事業会計（公共）</t>
  </si>
  <si>
    <t>国民健康保険特別会計</t>
  </si>
  <si>
    <t>▲ 5.38</t>
  </si>
  <si>
    <t>▲ 5.24</t>
  </si>
  <si>
    <t>▲ 6.25</t>
  </si>
  <si>
    <t>▲ 6.29</t>
  </si>
  <si>
    <t>下水道事業会計（農排）</t>
  </si>
  <si>
    <t>後期高齢者医療特別会計</t>
  </si>
  <si>
    <t>育英会特別会計</t>
  </si>
  <si>
    <t>公営墓地事業特別会計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</si>
  <si>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</si>
  <si>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</si>
  <si>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</si>
  <si>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</si>
  <si>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</si>
  <si>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</si>
  <si>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</si>
  <si>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</si>
  <si>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</si>
  <si>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</si>
  <si>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沖縄県後期高齢者医療広域連合（一般会計等）</t>
    <rPh sb="0" eb="3">
      <t>オキナワケン</t>
    </rPh>
    <rPh sb="3" eb="5">
      <t>コウキ</t>
    </rPh>
    <rPh sb="5" eb="8">
      <t>コウレイシャ</t>
    </rPh>
    <rPh sb="8" eb="10">
      <t>イリョウ</t>
    </rPh>
    <rPh sb="10" eb="12">
      <t>コウイキ</t>
    </rPh>
    <rPh sb="12" eb="14">
      <t>レンゴウ</t>
    </rPh>
    <rPh sb="15" eb="20">
      <t>イッパンカイケイトウ</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</si>
  <si>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</si>
  <si>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10">
      <t>ジチカイカン</t>
    </rPh>
    <rPh sb="10" eb="14">
      <t>カンリクミアイ</t>
    </rPh>
    <phoneticPr fontId="2"/>
  </si>
  <si>
    <t>南部広域市町村圏事務組合（一般会計）</t>
    <rPh sb="0" eb="2">
      <t>ナンブ</t>
    </rPh>
    <rPh sb="2" eb="4">
      <t>コウイキ</t>
    </rPh>
    <rPh sb="4" eb="7">
      <t>シチョウソン</t>
    </rPh>
    <rPh sb="7" eb="8">
      <t>ケン</t>
    </rPh>
    <rPh sb="8" eb="12">
      <t>ジムクミアイ</t>
    </rPh>
    <rPh sb="13" eb="17">
      <t>イッパンカイケイ</t>
    </rPh>
    <phoneticPr fontId="2"/>
  </si>
  <si>
    <t>南部広域市町村圏事務組合（ふるさと市町村圏基金特別会計）</t>
    <rPh sb="0" eb="2">
      <t>ナンブ</t>
    </rPh>
    <rPh sb="2" eb="4">
      <t>コウイキ</t>
    </rPh>
    <rPh sb="4" eb="7">
      <t>シチョウソン</t>
    </rPh>
    <rPh sb="7" eb="8">
      <t>ケン</t>
    </rPh>
    <rPh sb="8" eb="12">
      <t>ジムクミアイ</t>
    </rPh>
    <rPh sb="17" eb="21">
      <t>シチョウソンケン</t>
    </rPh>
    <rPh sb="21" eb="23">
      <t>キキン</t>
    </rPh>
    <rPh sb="23" eb="25">
      <t>トクベツ</t>
    </rPh>
    <rPh sb="25" eb="27">
      <t>カイケイ</t>
    </rPh>
    <phoneticPr fontId="2"/>
  </si>
  <si>
    <t>南部広域市町村圏事務組合（いなんせ斎苑特別会計）</t>
    <rPh sb="0" eb="4">
      <t>ナンブコウイキ</t>
    </rPh>
    <rPh sb="4" eb="8">
      <t>シチョウソンケン</t>
    </rPh>
    <rPh sb="8" eb="12">
      <t>ジムクミアイ</t>
    </rPh>
    <rPh sb="17" eb="18">
      <t>サイ</t>
    </rPh>
    <rPh sb="18" eb="19">
      <t>エン</t>
    </rPh>
    <rPh sb="19" eb="21">
      <t>トクベツ</t>
    </rPh>
    <rPh sb="21" eb="23">
      <t>カイケイ</t>
    </rPh>
    <phoneticPr fontId="2"/>
  </si>
  <si>
    <t>南部広域市町村圏事務組合（南斎場特別会計）</t>
    <rPh sb="0" eb="12">
      <t>ナンブコウイキシチョウソンケンジムクミアイ</t>
    </rPh>
    <rPh sb="13" eb="16">
      <t>ミナミサイジョウ</t>
    </rPh>
    <rPh sb="16" eb="20">
      <t>トクベツカイケイ</t>
    </rPh>
    <phoneticPr fontId="2"/>
  </si>
  <si>
    <t>沖縄県介護保険広域連合（一般会計）</t>
    <rPh sb="0" eb="3">
      <t>オキナワケン</t>
    </rPh>
    <rPh sb="3" eb="7">
      <t>カイゴホケン</t>
    </rPh>
    <rPh sb="7" eb="9">
      <t>コウイキ</t>
    </rPh>
    <rPh sb="9" eb="11">
      <t>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</si>
  <si>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</si>
  <si>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南部広域行政組合一般会計</t>
    <rPh sb="0" eb="2">
      <t>ナンブ</t>
    </rPh>
    <rPh sb="2" eb="4">
      <t>コウイキ</t>
    </rPh>
    <rPh sb="4" eb="6">
      <t>ギョウセイ</t>
    </rPh>
    <rPh sb="6" eb="8">
      <t>クミアイ</t>
    </rPh>
    <rPh sb="8" eb="12">
      <t>イッパンカイケイ</t>
    </rPh>
    <phoneticPr fontId="2"/>
  </si>
  <si>
    <t>南部広域行政組合公共用地先行取得事業特別会計</t>
    <rPh sb="0" eb="2">
      <t>ナンブ</t>
    </rPh>
    <rPh sb="2" eb="8">
      <t>コウイキギョウセイクミアイ</t>
    </rPh>
    <rPh sb="8" eb="12">
      <t>コウキョウヨウチ</t>
    </rPh>
    <rPh sb="12" eb="16">
      <t>センコウシュトク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</si>
  <si>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4">
      <t>カンキョウエイセイ</t>
    </rPh>
    <rPh sb="14" eb="16">
      <t>ジギョウ</t>
    </rPh>
    <rPh sb="16" eb="20">
      <t>トクベツカイケイ</t>
    </rPh>
    <phoneticPr fontId="2"/>
  </si>
  <si>
    <t>南部広域行政組合東部環境衛生事業特別会計</t>
    <rPh sb="0" eb="8">
      <t>ナンブコウイキギョウセイクミアイ</t>
    </rPh>
    <rPh sb="8" eb="12">
      <t>トウブカンキョウ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</si>
  <si>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14">
      <t>カンキョウエイセイ</t>
    </rPh>
    <rPh sb="14" eb="20">
      <t>ジギョウトクベツカイケイ</t>
    </rPh>
    <phoneticPr fontId="2"/>
  </si>
  <si>
    <t>沖縄県市町村総合事務組合　一般会計</t>
    <rPh sb="0" eb="3">
      <t>オキナワケン</t>
    </rPh>
    <rPh sb="3" eb="6">
      <t>シチョウソン</t>
    </rPh>
    <rPh sb="6" eb="8">
      <t>ソウゴウ</t>
    </rPh>
    <rPh sb="8" eb="12">
      <t>ジムクミアイ</t>
    </rPh>
    <rPh sb="13" eb="17">
      <t>イッパンカイケイ</t>
    </rPh>
    <phoneticPr fontId="2"/>
  </si>
  <si>
    <t>基金からの繰入</t>
    <rPh sb="0" eb="2">
      <t>キキン</t>
    </rPh>
    <rPh sb="5" eb="7">
      <t>クリイレ</t>
    </rPh>
    <phoneticPr fontId="2"/>
  </si>
  <si>
    <t>ふるさとづくり基金</t>
    <rPh sb="7" eb="9">
      <t>キキン</t>
    </rPh>
    <phoneticPr fontId="5"/>
  </si>
  <si>
    <t>改良住宅整備基金</t>
    <rPh sb="0" eb="4">
      <t>カイリョウジュウタク</t>
    </rPh>
    <rPh sb="4" eb="8">
      <t>セイビキキン</t>
    </rPh>
    <phoneticPr fontId="5"/>
  </si>
  <si>
    <t>教育関連施設等整備基金</t>
    <rPh sb="0" eb="7">
      <t>キョウイクカンレンシセツトウ</t>
    </rPh>
    <rPh sb="7" eb="11">
      <t>セイビキキン</t>
    </rPh>
    <phoneticPr fontId="5"/>
  </si>
  <si>
    <t>地域福祉基金</t>
    <rPh sb="0" eb="2">
      <t>チイキ</t>
    </rPh>
    <rPh sb="2" eb="6">
      <t>フクシキキン</t>
    </rPh>
    <phoneticPr fontId="5"/>
  </si>
  <si>
    <t>保証金等返済積立基金</t>
    <rPh sb="0" eb="4">
      <t>ホショウキントウ</t>
    </rPh>
    <rPh sb="4" eb="6">
      <t>ヘンサイ</t>
    </rPh>
    <rPh sb="6" eb="8">
      <t>ツミタテ</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</si>
</sst>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AA0F-4F21-ADB6-64CC5DD8D3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108001</c:v>
                </c:pt>
                <c:pt idx="1">
                  <c:v>107663</c:v>
                </c:pt>
                <c:pt idx="2">
                  <c:v>112354</c:v>
                </c:pt>
                <c:pt idx="3">
                  <c:v>104038</c:v>
                </c:pt>
                <c:pt idx="4">
                  <c:v>61027</c:v>
                </c:pt>
              </c:numCache>
            </c:numRef>
          </c:val>
          <c:smooth val="0"/>
          <c:extLst>
            <c:ext xmlns:c16="http://schemas.microsoft.com/office/drawing/2014/chart" uri="{C3380CC4-5D6E-409C-BE32-E72D297353CC}">
              <c16:uniqueId val="{00000001-AA0F-4F21-ADB6-64CC5DD8D3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2.0499999999999998</c:v>
                </c:pt>
                <c:pt idx="1">
                  <c:v>0.66</c:v>
                </c:pt>
                <c:pt idx="2">
                  <c:v>0.99</c:v>
                </c:pt>
                <c:pt idx="3">
                  <c:v>4.66</c:v>
                </c:pt>
                <c:pt idx="4">
                  <c:v>3.47</c:v>
                </c:pt>
              </c:numCache>
            </c:numRef>
          </c:val>
          <c:extLst>
            <c:ext xmlns:c16="http://schemas.microsoft.com/office/drawing/2014/chart" uri="{C3380CC4-5D6E-409C-BE32-E72D297353CC}">
              <c16:uniqueId val="{00000000-45DB-4AEF-AA86-7E0F744582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19.91</c:v>
                </c:pt>
                <c:pt idx="1">
                  <c:v>19.66</c:v>
                </c:pt>
                <c:pt idx="2">
                  <c:v>14.92</c:v>
                </c:pt>
                <c:pt idx="3">
                  <c:v>15.15</c:v>
                </c:pt>
                <c:pt idx="4">
                  <c:v>13.72</c:v>
                </c:pt>
              </c:numCache>
            </c:numRef>
          </c:val>
          <c:extLst>
            <c:ext xmlns:c16="http://schemas.microsoft.com/office/drawing/2014/chart" uri="{C3380CC4-5D6E-409C-BE32-E72D297353CC}">
              <c16:uniqueId val="{00000001-45DB-4AEF-AA86-7E0F744582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-2.0499999999999998</c:v>
                </c:pt>
                <c:pt idx="1">
                  <c:v>-2.4300000000000002</c:v>
                </c:pt>
                <c:pt idx="2">
                  <c:v>-3.91</c:v>
                </c:pt>
                <c:pt idx="3">
                  <c:v>3.72</c:v>
                </c:pt>
                <c:pt idx="4">
                  <c:v>-4.99</c:v>
                </c:pt>
              </c:numCache>
            </c:numRef>
          </c:val>
          <c:smooth val="0"/>
          <c:extLst>
            <c:ext xmlns:c16="http://schemas.microsoft.com/office/drawing/2014/chart" uri="{C3380CC4-5D6E-409C-BE32-E72D297353CC}">
              <c16:uniqueId val="{00000002-45DB-4AEF-AA86-7E0F744582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0.37</c:v>
                </c:pt>
                <c:pt idx="4">
                  <c:v>#N/A</c:v>
                </c:pt>
                <c:pt idx="5">
                  <c:v>0.19</c:v>
                </c:pt>
                <c:pt idx="6">
                  <c:v>#N/A</c:v>
                </c:pt>
                <c:pt idx="7">
                  <c:v>0.84</c:v>
                </c:pt>
                <c:pt idx="8">
                  <c:v>0</c:v>
                </c:pt>
                <c:pt idx="9">
                  <c:v>0</c:v>
                </c:pt>
              </c:numCache>
            </c:numRef>
          </c:val>
          <c:extLst>
            <c:ext xmlns:c16="http://schemas.microsoft.com/office/drawing/2014/chart" uri="{C3380CC4-5D6E-409C-BE32-E72D297353CC}">
              <c16:uniqueId val="{00000000-261D-4F73-A264-6A806F26C5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1D-4F73-A264-6A806F26C5E1}"/>
            </c:ext>
          </c:extLst>
        </c:ser>
        <c:ser>
          <c:idx val="2"/>
          <c:order val="2"/>
          <c:tx>
            <c:strRef>
              <c:f>データシート!$A$29</c:f>
              <c:strCache>
                <c:ptCount val="1"/>
                <c:pt idx="0">
                  <c:v>公営墓地事業特別会計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261D-4F73-A264-6A806F26C5E1}"/>
            </c:ext>
          </c:extLst>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261D-4F73-A264-6A806F26C5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0.03</c:v>
                </c:pt>
                <c:pt idx="8">
                  <c:v>#N/A</c:v>
                </c:pt>
                <c:pt idx="9">
                  <c:v>0.03</c:v>
                </c:pt>
              </c:numCache>
            </c:numRef>
          </c:val>
          <c:extLst>
            <c:ext xmlns:c16="http://schemas.microsoft.com/office/drawing/2014/chart" uri="{C3380CC4-5D6E-409C-BE32-E72D297353CC}">
              <c16:uniqueId val="{00000004-261D-4F73-A264-6A806F26C5E1}"/>
            </c:ext>
          </c:extLst>
        </c:ser>
        <c:ser>
          <c:idx val="5"/>
          <c:order val="5"/>
          <c:tx>
            <c:strRef>
              <c:f>データシート!$A$32</c:f>
              <c:strCache>
                <c:ptCount val="1"/>
                <c:pt idx="0">
                  <c:v>下水道事業会計（農排）</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c:ext xmlns:c16="http://schemas.microsoft.com/office/drawing/2014/chart" uri="{C3380CC4-5D6E-409C-BE32-E72D297353CC}">
              <c16:uniqueId val="{00000005-261D-4F73-A264-6A806F26C5E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5.38</c:v>
                </c:pt>
                <c:pt idx="1">
                  <c:v>#N/A</c:v>
                </c:pt>
                <c:pt idx="2">
                  <c:v>5.24</c:v>
                </c:pt>
                <c:pt idx="3">
                  <c:v>#N/A</c:v>
                </c:pt>
                <c:pt idx="4">
                  <c:v>6.25</c:v>
                </c:pt>
                <c:pt idx="5">
                  <c:v>#N/A</c:v>
                </c:pt>
                <c:pt idx="6">
                  <c:v>6.29</c:v>
                </c:pt>
                <c:pt idx="7">
                  <c:v>#N/A</c:v>
                </c:pt>
                <c:pt idx="8">
                  <c:v>#N/A</c:v>
                </c:pt>
                <c:pt idx="9">
                  <c:v>0.15</c:v>
                </c:pt>
              </c:numCache>
            </c:numRef>
          </c:val>
          <c:extLst>
            <c:ext xmlns:c16="http://schemas.microsoft.com/office/drawing/2014/chart" uri="{C3380CC4-5D6E-409C-BE32-E72D297353CC}">
              <c16:uniqueId val="{00000006-261D-4F73-A264-6A806F26C5E1}"/>
            </c:ext>
          </c:extLst>
        </c:ser>
        <c:ser>
          <c:idx val="7"/>
          <c:order val="7"/>
          <c:tx>
            <c:strRef>
              <c:f>データシート!$A$34</c:f>
              <c:strCache>
                <c:ptCount val="1"/>
                <c:pt idx="0">
                  <c:v>下水道事業会計（公共）</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1.97</c:v>
                </c:pt>
              </c:numCache>
            </c:numRef>
          </c:val>
          <c:extLst>
            <c:ext xmlns:c16="http://schemas.microsoft.com/office/drawing/2014/chart" uri="{C3380CC4-5D6E-409C-BE32-E72D297353CC}">
              <c16:uniqueId val="{00000007-261D-4F73-A264-6A806F26C5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2.0099999999999998</c:v>
                </c:pt>
                <c:pt idx="2">
                  <c:v>#N/A</c:v>
                </c:pt>
                <c:pt idx="3">
                  <c:v>0.65</c:v>
                </c:pt>
                <c:pt idx="4">
                  <c:v>#N/A</c:v>
                </c:pt>
                <c:pt idx="5">
                  <c:v>0.98</c:v>
                </c:pt>
                <c:pt idx="6">
                  <c:v>#N/A</c:v>
                </c:pt>
                <c:pt idx="7">
                  <c:v>4.6500000000000004</c:v>
                </c:pt>
                <c:pt idx="8">
                  <c:v>#N/A</c:v>
                </c:pt>
                <c:pt idx="9">
                  <c:v>3.43</c:v>
                </c:pt>
              </c:numCache>
            </c:numRef>
          </c:val>
          <c:extLst>
            <c:ext xmlns:c16="http://schemas.microsoft.com/office/drawing/2014/chart" uri="{C3380CC4-5D6E-409C-BE32-E72D297353CC}">
              <c16:uniqueId val="{00000008-261D-4F73-A264-6A806F26C5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13.96</c:v>
                </c:pt>
                <c:pt idx="2">
                  <c:v>#N/A</c:v>
                </c:pt>
                <c:pt idx="3">
                  <c:v>14.08</c:v>
                </c:pt>
                <c:pt idx="4">
                  <c:v>#N/A</c:v>
                </c:pt>
                <c:pt idx="5">
                  <c:v>12.39</c:v>
                </c:pt>
                <c:pt idx="6">
                  <c:v>#N/A</c:v>
                </c:pt>
                <c:pt idx="7">
                  <c:v>11.91</c:v>
                </c:pt>
                <c:pt idx="8">
                  <c:v>#N/A</c:v>
                </c:pt>
                <c:pt idx="9">
                  <c:v>11.5</c:v>
                </c:pt>
              </c:numCache>
            </c:numRef>
          </c:val>
          <c:extLst>
            <c:ext xmlns:c16="http://schemas.microsoft.com/office/drawing/2014/chart" uri="{C3380CC4-5D6E-409C-BE32-E72D297353CC}">
              <c16:uniqueId val="{00000009-261D-4F73-A264-6A806F26C5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1270</c:v>
                </c:pt>
                <c:pt idx="5">
                  <c:v>1276</c:v>
                </c:pt>
                <c:pt idx="8">
                  <c:v>1337</c:v>
                </c:pt>
                <c:pt idx="11">
                  <c:v>1358</c:v>
                </c:pt>
                <c:pt idx="14">
                  <c:v>1325</c:v>
                </c:pt>
              </c:numCache>
            </c:numRef>
          </c:val>
          <c:extLst>
            <c:ext xmlns:c16="http://schemas.microsoft.com/office/drawing/2014/chart" uri="{C3380CC4-5D6E-409C-BE32-E72D297353CC}">
              <c16:uniqueId val="{00000000-54A6-4C13-A09E-8D800603FD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6</c:v>
                </c:pt>
                <c:pt idx="6">
                  <c:v>3</c:v>
                </c:pt>
                <c:pt idx="9">
                  <c:v>1</c:v>
                </c:pt>
                <c:pt idx="12">
                  <c:v>2</c:v>
                </c:pt>
              </c:numCache>
            </c:numRef>
          </c:val>
          <c:extLst>
            <c:ext xmlns:c16="http://schemas.microsoft.com/office/drawing/2014/chart" uri="{C3380CC4-5D6E-409C-BE32-E72D297353CC}">
              <c16:uniqueId val="{00000001-54A6-4C13-A09E-8D800603FD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38</c:v>
                </c:pt>
                <c:pt idx="6">
                  <c:v>0</c:v>
                </c:pt>
                <c:pt idx="9">
                  <c:v>0</c:v>
                </c:pt>
                <c:pt idx="12">
                  <c:v>0</c:v>
                </c:pt>
              </c:numCache>
            </c:numRef>
          </c:val>
          <c:extLst>
            <c:ext xmlns:c16="http://schemas.microsoft.com/office/drawing/2014/chart" uri="{C3380CC4-5D6E-409C-BE32-E72D297353CC}">
              <c16:uniqueId val="{00000002-54A6-4C13-A09E-8D800603FD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64</c:v>
                </c:pt>
                <c:pt idx="6">
                  <c:v>71</c:v>
                </c:pt>
                <c:pt idx="9">
                  <c:v>65</c:v>
                </c:pt>
                <c:pt idx="12">
                  <c:v>75</c:v>
                </c:pt>
              </c:numCache>
            </c:numRef>
          </c:val>
          <c:extLst>
            <c:ext xmlns:c16="http://schemas.microsoft.com/office/drawing/2014/chart" uri="{C3380CC4-5D6E-409C-BE32-E72D297353CC}">
              <c16:uniqueId val="{00000003-54A6-4C13-A09E-8D800603FD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221</c:v>
                </c:pt>
                <c:pt idx="3">
                  <c:v>195</c:v>
                </c:pt>
                <c:pt idx="6">
                  <c:v>195</c:v>
                </c:pt>
                <c:pt idx="9">
                  <c:v>266</c:v>
                </c:pt>
                <c:pt idx="12">
                  <c:v>251</c:v>
                </c:pt>
              </c:numCache>
            </c:numRef>
          </c:val>
          <c:extLst>
            <c:ext xmlns:c16="http://schemas.microsoft.com/office/drawing/2014/chart" uri="{C3380CC4-5D6E-409C-BE32-E72D297353CC}">
              <c16:uniqueId val="{00000004-54A6-4C13-A09E-8D800603FD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A6-4C13-A09E-8D800603FD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A6-4C13-A09E-8D800603FD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1763</c:v>
                </c:pt>
                <c:pt idx="3">
                  <c:v>1834</c:v>
                </c:pt>
                <c:pt idx="6">
                  <c:v>1934</c:v>
                </c:pt>
                <c:pt idx="9">
                  <c:v>2032</c:v>
                </c:pt>
                <c:pt idx="12">
                  <c:v>2074</c:v>
                </c:pt>
              </c:numCache>
            </c:numRef>
          </c:val>
          <c:extLst>
            <c:ext xmlns:c16="http://schemas.microsoft.com/office/drawing/2014/chart" uri="{C3380CC4-5D6E-409C-BE32-E72D297353CC}">
              <c16:uniqueId val="{00000007-54A6-4C13-A09E-8D800603FD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763</c:v>
                </c:pt>
                <c:pt idx="2">
                  <c:v>#N/A</c:v>
                </c:pt>
                <c:pt idx="3">
                  <c:v>#N/A</c:v>
                </c:pt>
                <c:pt idx="4">
                  <c:v>861</c:v>
                </c:pt>
                <c:pt idx="5">
                  <c:v>#N/A</c:v>
                </c:pt>
                <c:pt idx="6">
                  <c:v>#N/A</c:v>
                </c:pt>
                <c:pt idx="7">
                  <c:v>866</c:v>
                </c:pt>
                <c:pt idx="8">
                  <c:v>#N/A</c:v>
                </c:pt>
                <c:pt idx="9">
                  <c:v>#N/A</c:v>
                </c:pt>
                <c:pt idx="10">
                  <c:v>1006</c:v>
                </c:pt>
                <c:pt idx="11">
                  <c:v>#N/A</c:v>
                </c:pt>
                <c:pt idx="12">
                  <c:v>#N/A</c:v>
                </c:pt>
                <c:pt idx="13">
                  <c:v>1077</c:v>
                </c:pt>
                <c:pt idx="14">
                  <c:v>#N/A</c:v>
                </c:pt>
              </c:numCache>
            </c:numRef>
          </c:val>
          <c:smooth val="0"/>
          <c:extLst>
            <c:ext xmlns:c16="http://schemas.microsoft.com/office/drawing/2014/chart" uri="{C3380CC4-5D6E-409C-BE32-E72D297353CC}">
              <c16:uniqueId val="{00000008-54A6-4C13-A09E-8D800603FD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13993</c:v>
                </c:pt>
                <c:pt idx="5">
                  <c:v>17581</c:v>
                </c:pt>
                <c:pt idx="8">
                  <c:v>17637</c:v>
                </c:pt>
                <c:pt idx="11">
                  <c:v>16515</c:v>
                </c:pt>
                <c:pt idx="14">
                  <c:v>17535</c:v>
                </c:pt>
              </c:numCache>
            </c:numRef>
          </c:val>
          <c:extLst>
            <c:ext xmlns:c16="http://schemas.microsoft.com/office/drawing/2014/chart" uri="{C3380CC4-5D6E-409C-BE32-E72D297353CC}">
              <c16:uniqueId val="{00000000-BA75-4D7B-8557-B238403617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2784</c:v>
                </c:pt>
                <c:pt idx="5">
                  <c:v>2634</c:v>
                </c:pt>
                <c:pt idx="8">
                  <c:v>2491</c:v>
                </c:pt>
                <c:pt idx="11">
                  <c:v>2345</c:v>
                </c:pt>
                <c:pt idx="14">
                  <c:v>2197</c:v>
                </c:pt>
              </c:numCache>
            </c:numRef>
          </c:val>
          <c:extLst>
            <c:ext xmlns:c16="http://schemas.microsoft.com/office/drawing/2014/chart" uri="{C3380CC4-5D6E-409C-BE32-E72D297353CC}">
              <c16:uniqueId val="{00000001-BA75-4D7B-8557-B238403617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4468</c:v>
                </c:pt>
                <c:pt idx="5">
                  <c:v>4179</c:v>
                </c:pt>
                <c:pt idx="8">
                  <c:v>3622</c:v>
                </c:pt>
                <c:pt idx="11">
                  <c:v>3317</c:v>
                </c:pt>
                <c:pt idx="14">
                  <c:v>4124</c:v>
                </c:pt>
              </c:numCache>
            </c:numRef>
          </c:val>
          <c:extLst>
            <c:ext xmlns:c16="http://schemas.microsoft.com/office/drawing/2014/chart" uri="{C3380CC4-5D6E-409C-BE32-E72D297353CC}">
              <c16:uniqueId val="{00000002-BA75-4D7B-8557-B238403617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75-4D7B-8557-B238403617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75-4D7B-8557-B238403617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75-4D7B-8557-B238403617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866</c:v>
                </c:pt>
                <c:pt idx="3">
                  <c:v>835</c:v>
                </c:pt>
                <c:pt idx="6">
                  <c:v>631</c:v>
                </c:pt>
                <c:pt idx="9">
                  <c:v>578</c:v>
                </c:pt>
                <c:pt idx="12">
                  <c:v>534</c:v>
                </c:pt>
              </c:numCache>
            </c:numRef>
          </c:val>
          <c:extLst>
            <c:ext xmlns:c16="http://schemas.microsoft.com/office/drawing/2014/chart" uri="{C3380CC4-5D6E-409C-BE32-E72D297353CC}">
              <c16:uniqueId val="{00000006-BA75-4D7B-8557-B238403617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887</c:v>
                </c:pt>
                <c:pt idx="3">
                  <c:v>976</c:v>
                </c:pt>
                <c:pt idx="6">
                  <c:v>1045</c:v>
                </c:pt>
                <c:pt idx="9">
                  <c:v>1013</c:v>
                </c:pt>
                <c:pt idx="12">
                  <c:v>983</c:v>
                </c:pt>
              </c:numCache>
            </c:numRef>
          </c:val>
          <c:extLst>
            <c:ext xmlns:c16="http://schemas.microsoft.com/office/drawing/2014/chart" uri="{C3380CC4-5D6E-409C-BE32-E72D297353CC}">
              <c16:uniqueId val="{00000007-BA75-4D7B-8557-B238403617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2608</c:v>
                </c:pt>
                <c:pt idx="3">
                  <c:v>2567</c:v>
                </c:pt>
                <c:pt idx="6">
                  <c:v>2872</c:v>
                </c:pt>
                <c:pt idx="9">
                  <c:v>2609</c:v>
                </c:pt>
                <c:pt idx="12">
                  <c:v>2226</c:v>
                </c:pt>
              </c:numCache>
            </c:numRef>
          </c:val>
          <c:extLst>
            <c:ext xmlns:c16="http://schemas.microsoft.com/office/drawing/2014/chart" uri="{C3380CC4-5D6E-409C-BE32-E72D297353CC}">
              <c16:uniqueId val="{00000008-BA75-4D7B-8557-B238403617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38</c:v>
                </c:pt>
                <c:pt idx="6">
                  <c:v>0</c:v>
                </c:pt>
                <c:pt idx="9">
                  <c:v>0</c:v>
                </c:pt>
                <c:pt idx="12">
                  <c:v>0</c:v>
                </c:pt>
              </c:numCache>
            </c:numRef>
          </c:val>
          <c:extLst>
            <c:ext xmlns:c16="http://schemas.microsoft.com/office/drawing/2014/chart" uri="{C3380CC4-5D6E-409C-BE32-E72D297353CC}">
              <c16:uniqueId val="{00000009-BA75-4D7B-8557-B238403617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23225</c:v>
                </c:pt>
                <c:pt idx="3">
                  <c:v>25444</c:v>
                </c:pt>
                <c:pt idx="6">
                  <c:v>27569</c:v>
                </c:pt>
                <c:pt idx="9">
                  <c:v>29891</c:v>
                </c:pt>
                <c:pt idx="12">
                  <c:v>30285</c:v>
                </c:pt>
              </c:numCache>
            </c:numRef>
          </c:val>
          <c:extLst>
            <c:ext xmlns:c16="http://schemas.microsoft.com/office/drawing/2014/chart" uri="{C3380CC4-5D6E-409C-BE32-E72D297353CC}">
              <c16:uniqueId val="{0000000A-BA75-4D7B-8557-B238403617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6374</c:v>
                </c:pt>
                <c:pt idx="2">
                  <c:v>#N/A</c:v>
                </c:pt>
                <c:pt idx="3">
                  <c:v>#N/A</c:v>
                </c:pt>
                <c:pt idx="4">
                  <c:v>5466</c:v>
                </c:pt>
                <c:pt idx="5">
                  <c:v>#N/A</c:v>
                </c:pt>
                <c:pt idx="6">
                  <c:v>#N/A</c:v>
                </c:pt>
                <c:pt idx="7">
                  <c:v>8368</c:v>
                </c:pt>
                <c:pt idx="8">
                  <c:v>#N/A</c:v>
                </c:pt>
                <c:pt idx="9">
                  <c:v>#N/A</c:v>
                </c:pt>
                <c:pt idx="10">
                  <c:v>11914</c:v>
                </c:pt>
                <c:pt idx="11">
                  <c:v>#N/A</c:v>
                </c:pt>
                <c:pt idx="12">
                  <c:v>#N/A</c:v>
                </c:pt>
                <c:pt idx="13">
                  <c:v>10172</c:v>
                </c:pt>
                <c:pt idx="14">
                  <c:v>#N/A</c:v>
                </c:pt>
              </c:numCache>
            </c:numRef>
          </c:val>
          <c:smooth val="0"/>
          <c:extLst>
            <c:ext xmlns:c16="http://schemas.microsoft.com/office/drawing/2014/chart" uri="{C3380CC4-5D6E-409C-BE32-E72D297353CC}">
              <c16:uniqueId val="{0000000B-BA75-4D7B-8557-B238403617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1684</c:v>
                </c:pt>
                <c:pt idx="1">
                  <c:v>1748</c:v>
                </c:pt>
                <c:pt idx="2">
                  <c:v>1599</c:v>
                </c:pt>
              </c:numCache>
            </c:numRef>
          </c:val>
          <c:extLst>
            <c:ext xmlns:c16="http://schemas.microsoft.com/office/drawing/2014/chart" uri="{C3380CC4-5D6E-409C-BE32-E72D297353CC}">
              <c16:uniqueId val="{00000000-1B56-4799-944F-341E798E03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540</c:v>
                </c:pt>
                <c:pt idx="1">
                  <c:v>551</c:v>
                </c:pt>
                <c:pt idx="2">
                  <c:v>561</c:v>
                </c:pt>
              </c:numCache>
            </c:numRef>
          </c:val>
          <c:extLst>
            <c:ext xmlns:c16="http://schemas.microsoft.com/office/drawing/2014/chart" uri="{C3380CC4-5D6E-409C-BE32-E72D297353CC}">
              <c16:uniqueId val="{00000001-1B56-4799-944F-341E798E03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1067</c:v>
                </c:pt>
                <c:pt idx="1">
                  <c:v>962</c:v>
                </c:pt>
                <c:pt idx="2">
                  <c:v>1533</c:v>
                </c:pt>
              </c:numCache>
            </c:numRef>
          </c:val>
          <c:extLst>
            <c:ext xmlns:c16="http://schemas.microsoft.com/office/drawing/2014/chart" uri="{C3380CC4-5D6E-409C-BE32-E72D297353CC}">
              <c16:uniqueId val="{00000002-1B56-4799-944F-341E798E03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令和元年度の実質公債費比率は、前年度比より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ポイント増え</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％となり、実質公債費比率の分子も昨年度に引き続き増となっている。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総務債、教育債等の増による元利償還金の増額により実質公債費比率の分子は増加している。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今後、事業の優先度に応じた事業の絞り込みや緊急性及び必要性をしっかり見極めた上で地方債の新規発行の抑制を図ることで、実質公債費比率の抑制に努める。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満期一括償還地方債を利用していない理由としては、償還期限の満了の日において元金の全部を償還する財力の見通しが不明なため。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財産売り払い収入による基金積立金の増により、前年度よりも充当可能基金額が増となったことや基準財政需要額算入見込額の増となったことで将来負担比率の分子は前年度と比べて減少している。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も中学校の分離新設校の整備事業をはじめとする公共施設等の整備事業が予定されていることから、地方債残高の増が見込まれるため、引き続き地方債の新規発行の抑制に努めると共に基金残高の適正化を図り、将来の財政運営に支障を及ぼすことのないよう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その他特定目的基金が大幅に増加している理由として、ふるさとづくり基金において、本市の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及び返戻金の充実を図ったことや今後予定される小・中学校の整備に伴う教育関連施設等整備基金への積立による影響で基金全体として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433,376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消防庁舎建設等の大規模事業終了に伴い収支は改善されていくと思われるが、未だに学校建設事業が行われているので、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ふるさとづくり基金：豊見城市に心を寄せ、又は豊見城市のまちづくりに共感を持つ個人及び団体から寄附金を募り、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豊見城市の将来像である「ひと・そら・みどりがつなぐ響（とよ）むまち　とみぐすく」の達成に資する事業に充てるため。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改良住宅整備基金：豊見城市改良住宅の整備に要する資金に充てるため。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ふるさとづくり基金：広告等を活用し、本市の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を市内外へ発信したほか返礼品の充実等を図ることで寄付額が増額した。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教育関連施設等整備基金：学校建設事業が計画されているため増額となっている。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ふるさとづくり基金：寄付額が年々増加傾向なので、更なる返礼品の充実を図り本市の魅力等を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し、積立を継続していく。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教育関連施設等整備基金：今後も教育関連施設等の整備が計画されているため、引き続き積立を継続していく。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令和元年度当初予算時には、扶助費の増加や学校建設事業等の影響で生じた収支不測を補填するため、財政調整基金から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849,632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繰入金計上を行った。依然として、近年の人口増加が及ぼす行政需要の高まりと、扶助費を始めとする各種手当や子育て支援に係る経費、学校建設事業等は続く傾向にあることから、今後も財政調整基金の取崩しにより対応せざるを得ない状況である。よって、財政調整基金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148,457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1,599,073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消防庁舎建設等の大規模事業終了に伴い収支は改善されていくと思われるが、未だに学校建設事業が行われているので、これらの事業の起債償還が始まると公債費の負担も大きくなることが予想される。また、堅調な人口の伸びにより、扶助費も増加傾向にあるため、今後はより一層、財政調整基金の取崩しを抑制し、計画的に積立額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減災基金条例において毎年度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千円以上積み立てることとなっており、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これに基づき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千円の積み立てを行った。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今後も公債費の増額が見込まれるため、それに備え毎年度計画的に積立を行っていく。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年度の</a:t>
          </a:r>
          <a:r>
            <a:rPr kumimoji="1" lang="en-US" altLang="ja-JP" sz="1300" baseline="0">
              <a:latin typeface="ＭＳ Ｐゴシック" panose="020B0600070205080204" pitchFamily="50" charset="-128"/>
              <a:ea typeface="ＭＳ Ｐゴシック" panose="020B0600070205080204" pitchFamily="50" charset="-128"/>
            </a:rPr>
            <a:t>0.58</a:t>
          </a:r>
          <a:r>
            <a:rPr kumimoji="1" lang="ja-JP" altLang="en-US" sz="1300" baseline="0">
              <a:latin typeface="ＭＳ Ｐゴシック" panose="020B0600070205080204" pitchFamily="50" charset="-128"/>
              <a:ea typeface="ＭＳ Ｐゴシック" panose="020B0600070205080204" pitchFamily="50" charset="-128"/>
            </a:rPr>
            <a:t>から令和元年度は</a:t>
          </a:r>
          <a:r>
            <a:rPr kumimoji="1" lang="en-US" altLang="ja-JP" sz="1300" baseline="0">
              <a:latin typeface="ＭＳ Ｐゴシック" panose="020B0600070205080204" pitchFamily="50" charset="-128"/>
              <a:ea typeface="ＭＳ Ｐゴシック" panose="020B0600070205080204" pitchFamily="50" charset="-128"/>
            </a:rPr>
            <a:t>0.64</a:t>
          </a:r>
          <a:r>
            <a:rPr kumimoji="1" lang="ja-JP" altLang="en-US" sz="1300" baseline="0">
              <a:latin typeface="ＭＳ Ｐゴシック" panose="020B0600070205080204" pitchFamily="50" charset="-128"/>
              <a:ea typeface="ＭＳ Ｐゴシック" panose="020B0600070205080204" pitchFamily="50" charset="-128"/>
            </a:rPr>
            <a:t>となり、概ね安定的な増加傾向にある。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これは、堅調な人口増加や宅地開発等の影響により、市民税及び固定資産税の課税客体の増によるものである。類似団体平均を</a:t>
          </a:r>
          <a:r>
            <a:rPr kumimoji="1" lang="en-US" altLang="ja-JP" sz="1300" baseline="0">
              <a:latin typeface="ＭＳ Ｐゴシック" panose="020B0600070205080204" pitchFamily="50" charset="-128"/>
              <a:ea typeface="ＭＳ Ｐゴシック" panose="020B0600070205080204" pitchFamily="50" charset="-128"/>
            </a:rPr>
            <a:t>0.12</a:t>
          </a:r>
          <a:r>
            <a:rPr kumimoji="1" lang="ja-JP" altLang="en-US" sz="1300" baseline="0">
              <a:latin typeface="ＭＳ Ｐゴシック" panose="020B0600070205080204" pitchFamily="50" charset="-128"/>
              <a:ea typeface="ＭＳ Ｐゴシック" panose="020B0600070205080204" pitchFamily="50" charset="-128"/>
            </a:rPr>
            <a:t>ポイント上回っている状況となったが、今後も課税客体の適切な把握に努め、引き続き財政基盤の強化を図る。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分母である経常一般財源等の地方交付税等の減少や分子である一般財源等充当経常経費のうち、扶助費及び公債費の増加が影響し、前年度の</a:t>
          </a:r>
          <a:r>
            <a:rPr kumimoji="1" lang="en-US" altLang="ja-JP" sz="1300">
              <a:latin typeface="ＭＳ Ｐゴシック" panose="020B0600070205080204" pitchFamily="50" charset="-128"/>
              <a:ea typeface="ＭＳ Ｐゴシック" panose="020B0600070205080204" pitchFamily="50" charset="-128"/>
            </a:rPr>
            <a:t>93.4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社会保障制度におけるサービスの多様化や普通建設事業に係る起債の償還に伴い、扶助費及び公債費の比率が年々上昇することが予想されることから、課税客体の把握を的確に行い、納期内納付の促進や滞納に係る原因と分析、滞納処分等の強化により市税の徴収率を向上させ、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55699</xdr:rowOff>
    </xdr:from>
    <xdr:to>
      <xdr:col>23</xdr:col>
      <xdr:colOff>133350</xdr:colOff>
      <xdr:row>63</xdr:row>
      <xdr:rowOff>124641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5704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55699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950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62</xdr:row>
      <xdr:rowOff>165100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2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88356</xdr:rowOff>
    </xdr:from>
    <xdr:to>
      <xdr:col>11</xdr:col>
      <xdr:colOff>31750</xdr:colOff>
      <xdr:row>62</xdr:row>
      <xdr:rowOff>96157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4680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73841</xdr:rowOff>
    </xdr:from>
    <xdr:to>
      <xdr:col>23</xdr:col>
      <xdr:colOff>184150</xdr:colOff>
      <xdr:row>64</xdr:row>
      <xdr:rowOff>3991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45918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4899</xdr:rowOff>
    </xdr:from>
    <xdr:to>
      <xdr:col>19</xdr:col>
      <xdr:colOff>184150</xdr:colOff>
      <xdr:row>63</xdr:row>
      <xdr:rowOff>106499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91276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93,864</a:t>
          </a:r>
          <a:r>
            <a:rPr kumimoji="1" lang="ja-JP" altLang="en-US" sz="1300">
              <a:latin typeface="ＭＳ Ｐゴシック" panose="020B0600070205080204" pitchFamily="50" charset="-128"/>
              <a:ea typeface="ＭＳ Ｐゴシック" panose="020B0600070205080204" pitchFamily="50" charset="-128"/>
            </a:rPr>
            <a:t>円となり、類似団体平均を</a:t>
          </a:r>
          <a:r>
            <a:rPr kumimoji="1" lang="en-US" altLang="ja-JP" sz="1300">
              <a:latin typeface="ＭＳ Ｐゴシック" panose="020B0600070205080204" pitchFamily="50" charset="-128"/>
              <a:ea typeface="ＭＳ Ｐゴシック" panose="020B0600070205080204" pitchFamily="50" charset="-128"/>
            </a:rPr>
            <a:t>48,989</a:t>
          </a:r>
          <a:r>
            <a:rPr kumimoji="1" lang="ja-JP" altLang="en-US" sz="1300">
              <a:latin typeface="ＭＳ Ｐゴシック" panose="020B0600070205080204" pitchFamily="50" charset="-128"/>
              <a:ea typeface="ＭＳ Ｐゴシック" panose="020B0600070205080204" pitchFamily="50" charset="-128"/>
            </a:rPr>
            <a:t>円下回っている。これまで実施してきた行政改革プラン等の取組みにより人件費等の縮減がなされてきた結果、現在においても類似団体平均を大きく下回る水準で推移している。今後も給与や定員、各種物件費等について、適正な管理をしていくことで、現水準の維持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102642</xdr:rowOff>
    </xdr:from>
    <xdr:to>
      <xdr:col>23</xdr:col>
      <xdr:colOff>133350</xdr:colOff>
      <xdr:row>80</xdr:row>
      <xdr:rowOff>105876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18642"/>
          <a:ext cx="8382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65404</xdr:rowOff>
    </xdr:from>
    <xdr:to>
      <xdr:col>19</xdr:col>
      <xdr:colOff>133350</xdr:colOff>
      <xdr:row>80</xdr:row>
      <xdr:rowOff>102642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81404"/>
          <a:ext cx="889000" cy="3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65404</xdr:rowOff>
    </xdr:from>
    <xdr:to>
      <xdr:col>15</xdr:col>
      <xdr:colOff>82550</xdr:colOff>
      <xdr:row>80</xdr:row>
      <xdr:rowOff>115199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781404"/>
          <a:ext cx="8890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77739</xdr:rowOff>
    </xdr:from>
    <xdr:to>
      <xdr:col>11</xdr:col>
      <xdr:colOff>31750</xdr:colOff>
      <xdr:row>80</xdr:row>
      <xdr:rowOff>115199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93739"/>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55076</xdr:rowOff>
    </xdr:from>
    <xdr:to>
      <xdr:col>23</xdr:col>
      <xdr:colOff>184150</xdr:colOff>
      <xdr:row>80</xdr:row>
      <xdr:rowOff>156676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7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147803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69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51842</xdr:rowOff>
    </xdr:from>
    <xdr:to>
      <xdr:col>19</xdr:col>
      <xdr:colOff>184150</xdr:colOff>
      <xdr:row>80</xdr:row>
      <xdr:rowOff>153442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163619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3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14604</xdr:rowOff>
    </xdr:from>
    <xdr:to>
      <xdr:col>15</xdr:col>
      <xdr:colOff>133350</xdr:colOff>
      <xdr:row>80</xdr:row>
      <xdr:rowOff>116204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126381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9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64399</xdr:rowOff>
    </xdr:from>
    <xdr:to>
      <xdr:col>11</xdr:col>
      <xdr:colOff>82550</xdr:colOff>
      <xdr:row>80</xdr:row>
      <xdr:rowOff>165999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26939</xdr:rowOff>
    </xdr:from>
    <xdr:to>
      <xdr:col>7</xdr:col>
      <xdr:colOff>31750</xdr:colOff>
      <xdr:row>80</xdr:row>
      <xdr:rowOff>128539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138716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1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運用及び給与水準の適正化を図ることにより、国家公務員の水準及び全国市平均との比較において下回ることができたが、若年者層が多いほか、職種間異動及び職員分布変動により類似団体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今後もより一層の給与水準の適正管理に努めていく。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153307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73943"/>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人口増に伴う事務事業の増大等を考慮した職員数の見直しにより、増員しているが、類似団体との比較においては、平均値を</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人下回っている状況である。今後も行政改革を推進し、行政需要に応じた事務事業の見直し及び効率化を図り市民サービスの更なる向上を目指すとともに、職員の精神的負担軽減も考慮の上、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158931</xdr:rowOff>
    </xdr:from>
    <xdr:to>
      <xdr:col>81</xdr:col>
      <xdr:colOff>44450</xdr:colOff>
      <xdr:row>60</xdr:row>
      <xdr:rowOff>12760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74481"/>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153186</xdr:rowOff>
    </xdr:from>
    <xdr:to>
      <xdr:col>77</xdr:col>
      <xdr:colOff>44450</xdr:colOff>
      <xdr:row>59</xdr:row>
      <xdr:rowOff>158931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6873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153186</xdr:rowOff>
    </xdr:from>
    <xdr:to>
      <xdr:col>72</xdr:col>
      <xdr:colOff>203200</xdr:colOff>
      <xdr:row>59</xdr:row>
      <xdr:rowOff>154336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6873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150888</xdr:rowOff>
    </xdr:from>
    <xdr:to>
      <xdr:col>68</xdr:col>
      <xdr:colOff>152400</xdr:colOff>
      <xdr:row>59</xdr:row>
      <xdr:rowOff>154336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664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133410</xdr:rowOff>
    </xdr:from>
    <xdr:to>
      <xdr:col>81</xdr:col>
      <xdr:colOff>95250</xdr:colOff>
      <xdr:row>60</xdr:row>
      <xdr:rowOff>63560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149937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108131</xdr:rowOff>
    </xdr:from>
    <xdr:to>
      <xdr:col>77</xdr:col>
      <xdr:colOff>95250</xdr:colOff>
      <xdr:row>60</xdr:row>
      <xdr:rowOff>38281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48458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102386</xdr:rowOff>
    </xdr:from>
    <xdr:to>
      <xdr:col>73</xdr:col>
      <xdr:colOff>44450</xdr:colOff>
      <xdr:row>60</xdr:row>
      <xdr:rowOff>32536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42713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103536</xdr:rowOff>
    </xdr:from>
    <xdr:to>
      <xdr:col>68</xdr:col>
      <xdr:colOff>203200</xdr:colOff>
      <xdr:row>60</xdr:row>
      <xdr:rowOff>33686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43863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100088</xdr:rowOff>
    </xdr:from>
    <xdr:to>
      <xdr:col>64</xdr:col>
      <xdr:colOff>152400</xdr:colOff>
      <xdr:row>60</xdr:row>
      <xdr:rowOff>30238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40415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ポイント上回っている。要因としては、学校関連施設等に係る起債の償還開始により元利償還金は増額となっており、近年は類似団体平均を上回った状況で推移している。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実施している学校施設等整備事業、新庁舎及び消防庁舎建設事業に係る地方債償還が予定されており、中学校の分離新設校の整備工事も予定されていることから、元利償還額の増加が見込まれる。事業の優先度に応じた事業の絞り込みや緊急性及び必要性をしっかりと見極め、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13909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1458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116417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0769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58965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93435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168124</xdr:rowOff>
    </xdr:from>
    <xdr:to>
      <xdr:col>73</xdr:col>
      <xdr:colOff>44450</xdr:colOff>
      <xdr:row>41</xdr:row>
      <xdr:rowOff>98274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83051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将来負担比率は、財産売り払い収入による基金積立金の増により、前年度より</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内平均を依然として大きく上回っている。類似団体平均を上回る要因として、新庁舎及び消防庁舎建設事業、学校関連施設等整備事業に係る地方債新規発行による地方債残高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学校の分離新設校の整備工事をはじめとする公共施設等の整備事業が予定されており、地方債残高の増加が見込まれることから、将来の財政運営に支障を及ぼすことの無いよう、事業優先度に応じた事業の絞り込みや事業精査を実施し新規地方債発行の抑制をすることで、財政の健全化に努めていく。　　　　　　　　　　　　　　　　　　　　　　　　　　　　　　　　　　　　　　　　　　　　　　　　　　　　　　　　　　　</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169092</xdr:rowOff>
    </xdr:from>
    <xdr:to>
      <xdr:col>81</xdr:col>
      <xdr:colOff>44450</xdr:colOff>
      <xdr:row>21</xdr:row>
      <xdr:rowOff>34169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3426642"/>
          <a:ext cx="8382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4778</xdr:rowOff>
    </xdr:from>
    <xdr:to>
      <xdr:col>77</xdr:col>
      <xdr:colOff>44450</xdr:colOff>
      <xdr:row>21</xdr:row>
      <xdr:rowOff>34169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3262328"/>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31690</xdr:rowOff>
    </xdr:from>
    <xdr:to>
      <xdr:col>72</xdr:col>
      <xdr:colOff>203200</xdr:colOff>
      <xdr:row>19</xdr:row>
      <xdr:rowOff>4778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2946340"/>
          <a:ext cx="889000" cy="3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31690</xdr:rowOff>
    </xdr:from>
    <xdr:to>
      <xdr:col>68</xdr:col>
      <xdr:colOff>152400</xdr:colOff>
      <xdr:row>17</xdr:row>
      <xdr:rowOff>146594</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2946340"/>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118292</xdr:rowOff>
    </xdr:from>
    <xdr:to>
      <xdr:col>81</xdr:col>
      <xdr:colOff>95250</xdr:colOff>
      <xdr:row>20</xdr:row>
      <xdr:rowOff>48442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90369</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3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154819</xdr:rowOff>
    </xdr:from>
    <xdr:to>
      <xdr:col>77</xdr:col>
      <xdr:colOff>95250</xdr:colOff>
      <xdr:row>21</xdr:row>
      <xdr:rowOff>84969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69746</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67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125428</xdr:rowOff>
    </xdr:from>
    <xdr:to>
      <xdr:col>73</xdr:col>
      <xdr:colOff>44450</xdr:colOff>
      <xdr:row>19</xdr:row>
      <xdr:rowOff>55578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2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40355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2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152340</xdr:rowOff>
    </xdr:from>
    <xdr:to>
      <xdr:col>68</xdr:col>
      <xdr:colOff>203200</xdr:colOff>
      <xdr:row>17</xdr:row>
      <xdr:rowOff>82490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67267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95794</xdr:rowOff>
    </xdr:from>
    <xdr:to>
      <xdr:col>64</xdr:col>
      <xdr:colOff>152400</xdr:colOff>
      <xdr:row>18</xdr:row>
      <xdr:rowOff>25944</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0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10721</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09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％となった。主な要因は、人口増加に伴う行政ニーズの多様化、行政需要の高まりに対応すべく、第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次豊見城市行政改革アクションプランにおいて、職員定数の随時見直しが図られている。今後も引き続き事務事業全般の見直しを行うと伴に、適正な人員管理に努めていく。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％となった。新庁舎建設事業における委託費等の減少が主な要因と考えられる。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ポイント下回っているが、今後も委託等の内容の妥当性を精査し、その適正化を図っていく。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04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91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82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110998</xdr:rowOff>
    </xdr:from>
    <xdr:to>
      <xdr:col>69</xdr:col>
      <xdr:colOff>92075</xdr:colOff>
      <xdr:row>16</xdr:row>
      <xdr:rowOff>67564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827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29989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146575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ポイントと大幅に上回る</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％となり、類似団体中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番目に高い水準にある。主な要因として、障がい福祉サービス費等給付費、児童扶養手当事業、生活保護費の増加が挙げられる。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今後は、適正な資格審査の実施等を行うことで、扶助費の上昇を抑えるよう努めていく。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xdr:rowOff>
    </xdr:from>
    <xdr:to>
      <xdr:col>24</xdr:col>
      <xdr:colOff>25400</xdr:colOff>
      <xdr:row>59</xdr:row>
      <xdr:rowOff>168910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320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16510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96520</xdr:rowOff>
    </xdr:from>
    <xdr:to>
      <xdr:col>15</xdr:col>
      <xdr:colOff>98425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96520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118110</xdr:rowOff>
    </xdr:from>
    <xdr:to>
      <xdr:col>24</xdr:col>
      <xdr:colOff>76200</xdr:colOff>
      <xdr:row>60</xdr:row>
      <xdr:rowOff>48260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90187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137160</xdr:rowOff>
    </xdr:from>
    <xdr:to>
      <xdr:col>20</xdr:col>
      <xdr:colOff>38100</xdr:colOff>
      <xdr:row>59</xdr:row>
      <xdr:rowOff>67310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52087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45720</xdr:rowOff>
    </xdr:from>
    <xdr:to>
      <xdr:col>11</xdr:col>
      <xdr:colOff>60325</xdr:colOff>
      <xdr:row>58</xdr:row>
      <xdr:rowOff>147320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132097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ポイント下回り、前年度との比較においても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％となっている。主な要因としては、新庁舎及び消防庁舎建設事業の減や上田小学校改及び上田幼稚園改築事業の減である。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建設事業もピークを迎えることから、次の段階として維持補修を計画的に行うことのほか公営企業会計の経費の節減、適正な料金体系による経営健全化を図ることを求めていき、普通会計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40459</xdr:rowOff>
    </xdr:from>
    <xdr:to>
      <xdr:col>82</xdr:col>
      <xdr:colOff>107950</xdr:colOff>
      <xdr:row>56</xdr:row>
      <xdr:rowOff>45357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70209"/>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56</xdr:row>
      <xdr:rowOff>45357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2899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56</xdr:row>
      <xdr:rowOff>51888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2899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51888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161109</xdr:rowOff>
    </xdr:from>
    <xdr:to>
      <xdr:col>82</xdr:col>
      <xdr:colOff>158750</xdr:colOff>
      <xdr:row>55</xdr:row>
      <xdr:rowOff>91259</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6186</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％となった。主な要因としては、南部広域行政組合の負担金や幼稚園施設型給付費負担金事業の減等が要因と考えられる。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ポイント下回る結果となっているが、今後も補助費等については、補助額や交付することそのものの妥当性を考慮しつつ、予算化及び執行に努めていく。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47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83566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74422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ポイント下回る</a:t>
          </a:r>
          <a:r>
            <a:rPr kumimoji="1" lang="en-US" altLang="ja-JP" sz="1300" baseline="0">
              <a:latin typeface="ＭＳ Ｐゴシック" panose="020B0600070205080204" pitchFamily="50" charset="-128"/>
              <a:ea typeface="ＭＳ Ｐゴシック" panose="020B0600070205080204" pitchFamily="50" charset="-128"/>
            </a:rPr>
            <a:t>15.9</a:t>
          </a:r>
          <a:r>
            <a:rPr kumimoji="1" lang="ja-JP" altLang="en-US" sz="1300" baseline="0">
              <a:latin typeface="ＭＳ Ｐゴシック" panose="020B0600070205080204" pitchFamily="50" charset="-128"/>
              <a:ea typeface="ＭＳ Ｐゴシック" panose="020B0600070205080204" pitchFamily="50" charset="-128"/>
            </a:rPr>
            <a:t>％となった。今後は、近年の庁舎建設事業や学校新築及び改築事業等の起債償還が本格化してくることから、普通建設事業費の緊急性及び必要性を精査し、引き続き起債発行額が将来の財政運営に支障を及ぼすことのない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76</xdr:row>
      <xdr:rowOff>136798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5393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123734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343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624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32294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97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102525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94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21844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170435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131979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101000</xdr:rowOff>
    </xdr:from>
    <xdr:to>
      <xdr:col>29</xdr:col>
      <xdr:colOff>127000</xdr:colOff>
      <xdr:row>19</xdr:row>
      <xdr:rowOff>121802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06175"/>
          <a:ext cx="647700" cy="20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101000</xdr:rowOff>
    </xdr:from>
    <xdr:to>
      <xdr:col>26</xdr:col>
      <xdr:colOff>50800</xdr:colOff>
      <xdr:row>19</xdr:row>
      <xdr:rowOff>101147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6175"/>
          <a:ext cx="6985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101147</xdr:rowOff>
    </xdr:from>
    <xdr:to>
      <xdr:col>22</xdr:col>
      <xdr:colOff>114300</xdr:colOff>
      <xdr:row>19</xdr:row>
      <xdr:rowOff>103236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6322"/>
          <a:ext cx="698500" cy="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88606</xdr:rowOff>
    </xdr:from>
    <xdr:to>
      <xdr:col>18</xdr:col>
      <xdr:colOff>177800</xdr:colOff>
      <xdr:row>19</xdr:row>
      <xdr:rowOff>103236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93781"/>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71002</xdr:rowOff>
    </xdr:from>
    <xdr:to>
      <xdr:col>29</xdr:col>
      <xdr:colOff>177800</xdr:colOff>
      <xdr:row>20</xdr:row>
      <xdr:rowOff>1152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76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151029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50200</xdr:rowOff>
    </xdr:from>
    <xdr:to>
      <xdr:col>26</xdr:col>
      <xdr:colOff>101600</xdr:colOff>
      <xdr:row>19</xdr:row>
      <xdr:rowOff>151800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136577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50347</xdr:rowOff>
    </xdr:from>
    <xdr:to>
      <xdr:col>22</xdr:col>
      <xdr:colOff>165100</xdr:colOff>
      <xdr:row>19</xdr:row>
      <xdr:rowOff>151947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136724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52436</xdr:rowOff>
    </xdr:from>
    <xdr:to>
      <xdr:col>19</xdr:col>
      <xdr:colOff>38100</xdr:colOff>
      <xdr:row>19</xdr:row>
      <xdr:rowOff>154036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138813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37806</xdr:rowOff>
    </xdr:from>
    <xdr:to>
      <xdr:col>15</xdr:col>
      <xdr:colOff>101600</xdr:colOff>
      <xdr:row>19</xdr:row>
      <xdr:rowOff>139406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124183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147711</xdr:rowOff>
    </xdr:from>
    <xdr:to>
      <xdr:col>29</xdr:col>
      <xdr:colOff>127000</xdr:colOff>
      <xdr:row>36</xdr:row>
      <xdr:rowOff>170159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0961"/>
          <a:ext cx="6477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170159</xdr:rowOff>
    </xdr:from>
    <xdr:to>
      <xdr:col>26</xdr:col>
      <xdr:colOff>50800</xdr:colOff>
      <xdr:row>37</xdr:row>
      <xdr:rowOff>46327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23409"/>
          <a:ext cx="698500" cy="4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42669</xdr:rowOff>
    </xdr:from>
    <xdr:to>
      <xdr:col>22</xdr:col>
      <xdr:colOff>114300</xdr:colOff>
      <xdr:row>37</xdr:row>
      <xdr:rowOff>46327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67369"/>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42669</xdr:rowOff>
    </xdr:from>
    <xdr:to>
      <xdr:col>18</xdr:col>
      <xdr:colOff>177800</xdr:colOff>
      <xdr:row>37</xdr:row>
      <xdr:rowOff>76936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67369"/>
          <a:ext cx="698500" cy="3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96911</xdr:rowOff>
    </xdr:from>
    <xdr:to>
      <xdr:col>29</xdr:col>
      <xdr:colOff>177800</xdr:colOff>
      <xdr:row>37</xdr:row>
      <xdr:rowOff>27061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68988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119359</xdr:rowOff>
    </xdr:from>
    <xdr:to>
      <xdr:col>26</xdr:col>
      <xdr:colOff>101600</xdr:colOff>
      <xdr:row>37</xdr:row>
      <xdr:rowOff>49509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7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34286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166977</xdr:rowOff>
    </xdr:from>
    <xdr:to>
      <xdr:col>22</xdr:col>
      <xdr:colOff>165100</xdr:colOff>
      <xdr:row>37</xdr:row>
      <xdr:rowOff>97127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2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81904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163319</xdr:rowOff>
    </xdr:from>
    <xdr:to>
      <xdr:col>19</xdr:col>
      <xdr:colOff>38100</xdr:colOff>
      <xdr:row>37</xdr:row>
      <xdr:rowOff>93469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78246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26136</xdr:rowOff>
    </xdr:from>
    <xdr:to>
      <xdr:col>15</xdr:col>
      <xdr:colOff>101600</xdr:colOff>
      <xdr:row>37</xdr:row>
      <xdr:rowOff>127736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112513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3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150738</xdr:rowOff>
    </xdr:from>
    <xdr:to>
      <xdr:col>24</xdr:col>
      <xdr:colOff>63500</xdr:colOff>
      <xdr:row>38</xdr:row>
      <xdr:rowOff>166953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65838"/>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166953</xdr:rowOff>
    </xdr:from>
    <xdr:to>
      <xdr:col>19</xdr:col>
      <xdr:colOff>177800</xdr:colOff>
      <xdr:row>38</xdr:row>
      <xdr:rowOff>167736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2053"/>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167736</xdr:rowOff>
    </xdr:from>
    <xdr:to>
      <xdr:col>15</xdr:col>
      <xdr:colOff>50800</xdr:colOff>
      <xdr:row>39</xdr:row>
      <xdr:rowOff>12501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283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11129</xdr:rowOff>
    </xdr:from>
    <xdr:to>
      <xdr:col>10</xdr:col>
      <xdr:colOff>114300</xdr:colOff>
      <xdr:row>39</xdr:row>
      <xdr:rowOff>12501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976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99938</xdr:rowOff>
    </xdr:from>
    <xdr:to>
      <xdr:col>24</xdr:col>
      <xdr:colOff>114300</xdr:colOff>
      <xdr:row>39</xdr:row>
      <xdr:rowOff>30088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14865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2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116153</xdr:rowOff>
    </xdr:from>
    <xdr:to>
      <xdr:col>20</xdr:col>
      <xdr:colOff>38100</xdr:colOff>
      <xdr:row>39</xdr:row>
      <xdr:rowOff>46303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37430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116936</xdr:rowOff>
    </xdr:from>
    <xdr:to>
      <xdr:col>15</xdr:col>
      <xdr:colOff>101600</xdr:colOff>
      <xdr:row>39</xdr:row>
      <xdr:rowOff>47086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38213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133151</xdr:rowOff>
    </xdr:from>
    <xdr:to>
      <xdr:col>10</xdr:col>
      <xdr:colOff>165100</xdr:colOff>
      <xdr:row>39</xdr:row>
      <xdr:rowOff>63301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54428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131779</xdr:rowOff>
    </xdr:from>
    <xdr:to>
      <xdr:col>6</xdr:col>
      <xdr:colOff>38100</xdr:colOff>
      <xdr:row>39</xdr:row>
      <xdr:rowOff>61929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53056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8075</xdr:rowOff>
    </xdr:from>
    <xdr:to>
      <xdr:col>24</xdr:col>
      <xdr:colOff>63500</xdr:colOff>
      <xdr:row>59</xdr:row>
      <xdr:rowOff>40096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123625"/>
          <a:ext cx="8382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40096</xdr:rowOff>
    </xdr:from>
    <xdr:to>
      <xdr:col>19</xdr:col>
      <xdr:colOff>177800</xdr:colOff>
      <xdr:row>59</xdr:row>
      <xdr:rowOff>96250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155646"/>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156404</xdr:rowOff>
    </xdr:from>
    <xdr:to>
      <xdr:col>15</xdr:col>
      <xdr:colOff>50800</xdr:colOff>
      <xdr:row>59</xdr:row>
      <xdr:rowOff>96250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00504"/>
          <a:ext cx="8890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156404</xdr:rowOff>
    </xdr:from>
    <xdr:to>
      <xdr:col>10</xdr:col>
      <xdr:colOff>114300</xdr:colOff>
      <xdr:row>59</xdr:row>
      <xdr:rowOff>60147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00504"/>
          <a:ext cx="8890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128725</xdr:rowOff>
    </xdr:from>
    <xdr:to>
      <xdr:col>24</xdr:col>
      <xdr:colOff>114300</xdr:colOff>
      <xdr:row>59</xdr:row>
      <xdr:rowOff>58875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43652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8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160746</xdr:rowOff>
    </xdr:from>
    <xdr:to>
      <xdr:col>20</xdr:col>
      <xdr:colOff>38100</xdr:colOff>
      <xdr:row>59</xdr:row>
      <xdr:rowOff>90896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82023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45450</xdr:rowOff>
    </xdr:from>
    <xdr:to>
      <xdr:col>15</xdr:col>
      <xdr:colOff>101600</xdr:colOff>
      <xdr:row>59</xdr:row>
      <xdr:rowOff>147050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138177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105604</xdr:rowOff>
    </xdr:from>
    <xdr:to>
      <xdr:col>10</xdr:col>
      <xdr:colOff>165100</xdr:colOff>
      <xdr:row>59</xdr:row>
      <xdr:rowOff>35754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26881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9347</xdr:rowOff>
    </xdr:from>
    <xdr:to>
      <xdr:col>6</xdr:col>
      <xdr:colOff>38100</xdr:colOff>
      <xdr:row>59</xdr:row>
      <xdr:rowOff>110947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102074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168503</xdr:rowOff>
    </xdr:from>
    <xdr:to>
      <xdr:col>24</xdr:col>
      <xdr:colOff>63500</xdr:colOff>
      <xdr:row>77</xdr:row>
      <xdr:rowOff>88356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98703"/>
          <a:ext cx="8382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152822</xdr:rowOff>
    </xdr:from>
    <xdr:to>
      <xdr:col>19</xdr:col>
      <xdr:colOff>177800</xdr:colOff>
      <xdr:row>76</xdr:row>
      <xdr:rowOff>168503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83022"/>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152822</xdr:rowOff>
    </xdr:from>
    <xdr:to>
      <xdr:col>15</xdr:col>
      <xdr:colOff>50800</xdr:colOff>
      <xdr:row>77</xdr:row>
      <xdr:rowOff>26634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83022"/>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170058</xdr:rowOff>
    </xdr:from>
    <xdr:to>
      <xdr:col>10</xdr:col>
      <xdr:colOff>114300</xdr:colOff>
      <xdr:row>77</xdr:row>
      <xdr:rowOff>26634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00258"/>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37556</xdr:rowOff>
    </xdr:from>
    <xdr:to>
      <xdr:col>24</xdr:col>
      <xdr:colOff>114300</xdr:colOff>
      <xdr:row>77</xdr:row>
      <xdr:rowOff>139156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117703</xdr:rowOff>
    </xdr:from>
    <xdr:to>
      <xdr:col>20</xdr:col>
      <xdr:colOff>38100</xdr:colOff>
      <xdr:row>77</xdr:row>
      <xdr:rowOff>47853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38980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4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102022</xdr:rowOff>
    </xdr:from>
    <xdr:to>
      <xdr:col>15</xdr:col>
      <xdr:colOff>101600</xdr:colOff>
      <xdr:row>77</xdr:row>
      <xdr:rowOff>32172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23299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147284</xdr:rowOff>
    </xdr:from>
    <xdr:to>
      <xdr:col>10</xdr:col>
      <xdr:colOff>165100</xdr:colOff>
      <xdr:row>77</xdr:row>
      <xdr:rowOff>77434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68561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119258</xdr:rowOff>
    </xdr:from>
    <xdr:to>
      <xdr:col>6</xdr:col>
      <xdr:colOff>38100</xdr:colOff>
      <xdr:row>77</xdr:row>
      <xdr:rowOff>49408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65935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2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49034</xdr:rowOff>
    </xdr:from>
    <xdr:to>
      <xdr:col>24</xdr:col>
      <xdr:colOff>63500</xdr:colOff>
      <xdr:row>94</xdr:row>
      <xdr:rowOff>32626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93884"/>
          <a:ext cx="838200" cy="1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32626</xdr:rowOff>
    </xdr:from>
    <xdr:to>
      <xdr:col>19</xdr:col>
      <xdr:colOff>177800</xdr:colOff>
      <xdr:row>94</xdr:row>
      <xdr:rowOff>80048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48926"/>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80048</xdr:rowOff>
    </xdr:from>
    <xdr:to>
      <xdr:col>15</xdr:col>
      <xdr:colOff>50800</xdr:colOff>
      <xdr:row>95</xdr:row>
      <xdr:rowOff>14529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96348"/>
          <a:ext cx="8890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14529</xdr:rowOff>
    </xdr:from>
    <xdr:to>
      <xdr:col>10</xdr:col>
      <xdr:colOff>114300</xdr:colOff>
      <xdr:row>95</xdr:row>
      <xdr:rowOff>77457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02279"/>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169684</xdr:rowOff>
    </xdr:from>
    <xdr:to>
      <xdr:col>24</xdr:col>
      <xdr:colOff>114300</xdr:colOff>
      <xdr:row>93</xdr:row>
      <xdr:rowOff>99834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21111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9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153276</xdr:rowOff>
    </xdr:from>
    <xdr:to>
      <xdr:col>20</xdr:col>
      <xdr:colOff>38100</xdr:colOff>
      <xdr:row>94</xdr:row>
      <xdr:rowOff>83426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99953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7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29248</xdr:rowOff>
    </xdr:from>
    <xdr:to>
      <xdr:col>15</xdr:col>
      <xdr:colOff>101600</xdr:colOff>
      <xdr:row>94</xdr:row>
      <xdr:rowOff>130848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147375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135179</xdr:rowOff>
    </xdr:from>
    <xdr:to>
      <xdr:col>10</xdr:col>
      <xdr:colOff>165100</xdr:colOff>
      <xdr:row>95</xdr:row>
      <xdr:rowOff>65329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81856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2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26657</xdr:rowOff>
    </xdr:from>
    <xdr:to>
      <xdr:col>6</xdr:col>
      <xdr:colOff>38100</xdr:colOff>
      <xdr:row>95</xdr:row>
      <xdr:rowOff>128257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144784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8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9080</xdr:rowOff>
    </xdr:from>
    <xdr:to>
      <xdr:col>55</xdr:col>
      <xdr:colOff>0</xdr:colOff>
      <xdr:row>37</xdr:row>
      <xdr:rowOff>88671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2730"/>
          <a:ext cx="8382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88671</xdr:rowOff>
    </xdr:from>
    <xdr:to>
      <xdr:col>50</xdr:col>
      <xdr:colOff>114300</xdr:colOff>
      <xdr:row>37</xdr:row>
      <xdr:rowOff>95872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3232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1308</xdr:rowOff>
    </xdr:from>
    <xdr:to>
      <xdr:col>45</xdr:col>
      <xdr:colOff>177800</xdr:colOff>
      <xdr:row>37</xdr:row>
      <xdr:rowOff>95872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44958"/>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1308</xdr:rowOff>
    </xdr:from>
    <xdr:to>
      <xdr:col>41</xdr:col>
      <xdr:colOff>50800</xdr:colOff>
      <xdr:row>37</xdr:row>
      <xdr:rowOff>63868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44958"/>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129730</xdr:rowOff>
    </xdr:from>
    <xdr:to>
      <xdr:col>55</xdr:col>
      <xdr:colOff>50800</xdr:colOff>
      <xdr:row>37</xdr:row>
      <xdr:rowOff>59880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44657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1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37871</xdr:rowOff>
    </xdr:from>
    <xdr:to>
      <xdr:col>50</xdr:col>
      <xdr:colOff>165100</xdr:colOff>
      <xdr:row>37</xdr:row>
      <xdr:rowOff>139471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130598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45072</xdr:rowOff>
    </xdr:from>
    <xdr:to>
      <xdr:col>46</xdr:col>
      <xdr:colOff>38100</xdr:colOff>
      <xdr:row>37</xdr:row>
      <xdr:rowOff>146672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137799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121958</xdr:rowOff>
    </xdr:from>
    <xdr:to>
      <xdr:col>41</xdr:col>
      <xdr:colOff>101600</xdr:colOff>
      <xdr:row>37</xdr:row>
      <xdr:rowOff>52108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43235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13068</xdr:rowOff>
    </xdr:from>
    <xdr:to>
      <xdr:col>36</xdr:col>
      <xdr:colOff>165100</xdr:colOff>
      <xdr:row>37</xdr:row>
      <xdr:rowOff>114668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105795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116623</xdr:rowOff>
    </xdr:from>
    <xdr:to>
      <xdr:col>55</xdr:col>
      <xdr:colOff>0</xdr:colOff>
      <xdr:row>56</xdr:row>
      <xdr:rowOff>19531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374923"/>
          <a:ext cx="838200" cy="2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69097</xdr:rowOff>
    </xdr:from>
    <xdr:to>
      <xdr:col>50</xdr:col>
      <xdr:colOff>114300</xdr:colOff>
      <xdr:row>54</xdr:row>
      <xdr:rowOff>116623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27397"/>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69097</xdr:rowOff>
    </xdr:from>
    <xdr:to>
      <xdr:col>45</xdr:col>
      <xdr:colOff>177800</xdr:colOff>
      <xdr:row>54</xdr:row>
      <xdr:rowOff>95906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27397"/>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93974</xdr:rowOff>
    </xdr:from>
    <xdr:to>
      <xdr:col>41</xdr:col>
      <xdr:colOff>50800</xdr:colOff>
      <xdr:row>54</xdr:row>
      <xdr:rowOff>95906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352274"/>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140181</xdr:rowOff>
    </xdr:from>
    <xdr:to>
      <xdr:col>55</xdr:col>
      <xdr:colOff>50800</xdr:colOff>
      <xdr:row>56</xdr:row>
      <xdr:rowOff>70331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118608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65823</xdr:rowOff>
    </xdr:from>
    <xdr:to>
      <xdr:col>50</xdr:col>
      <xdr:colOff>165100</xdr:colOff>
      <xdr:row>54</xdr:row>
      <xdr:rowOff>167423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12500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09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18297</xdr:rowOff>
    </xdr:from>
    <xdr:to>
      <xdr:col>46</xdr:col>
      <xdr:colOff>38100</xdr:colOff>
      <xdr:row>54</xdr:row>
      <xdr:rowOff>119897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2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136424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0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45106</xdr:rowOff>
    </xdr:from>
    <xdr:to>
      <xdr:col>41</xdr:col>
      <xdr:colOff>101600</xdr:colOff>
      <xdr:row>54</xdr:row>
      <xdr:rowOff>146706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163233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7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43174</xdr:rowOff>
    </xdr:from>
    <xdr:to>
      <xdr:col>36</xdr:col>
      <xdr:colOff>165100</xdr:colOff>
      <xdr:row>54</xdr:row>
      <xdr:rowOff>144774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161301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7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39827</xdr:rowOff>
    </xdr:from>
    <xdr:to>
      <xdr:col>55</xdr:col>
      <xdr:colOff>0</xdr:colOff>
      <xdr:row>77</xdr:row>
      <xdr:rowOff>82956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898577"/>
          <a:ext cx="838200" cy="3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39827</xdr:rowOff>
    </xdr:from>
    <xdr:to>
      <xdr:col>50</xdr:col>
      <xdr:colOff>114300</xdr:colOff>
      <xdr:row>78</xdr:row>
      <xdr:rowOff>55207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898577"/>
          <a:ext cx="889000" cy="5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167805</xdr:rowOff>
    </xdr:from>
    <xdr:to>
      <xdr:col>45</xdr:col>
      <xdr:colOff>177800</xdr:colOff>
      <xdr:row>78</xdr:row>
      <xdr:rowOff>55207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683655"/>
          <a:ext cx="889000" cy="7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167805</xdr:rowOff>
    </xdr:from>
    <xdr:to>
      <xdr:col>41</xdr:col>
      <xdr:colOff>50800</xdr:colOff>
      <xdr:row>76</xdr:row>
      <xdr:rowOff>42163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683655"/>
          <a:ext cx="889000" cy="38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32156</xdr:rowOff>
    </xdr:from>
    <xdr:to>
      <xdr:col>55</xdr:col>
      <xdr:colOff>50800</xdr:colOff>
      <xdr:row>77</xdr:row>
      <xdr:rowOff>133756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55033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160477</xdr:rowOff>
    </xdr:from>
    <xdr:to>
      <xdr:col>50</xdr:col>
      <xdr:colOff>165100</xdr:colOff>
      <xdr:row>75</xdr:row>
      <xdr:rowOff>90627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8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107154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6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4407</xdr:rowOff>
    </xdr:from>
    <xdr:to>
      <xdr:col>46</xdr:col>
      <xdr:colOff>38100</xdr:colOff>
      <xdr:row>78</xdr:row>
      <xdr:rowOff>106007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97134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117005</xdr:rowOff>
    </xdr:from>
    <xdr:to>
      <xdr:col>41</xdr:col>
      <xdr:colOff>101600</xdr:colOff>
      <xdr:row>74</xdr:row>
      <xdr:rowOff>47155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6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63682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4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162813</xdr:rowOff>
    </xdr:from>
    <xdr:to>
      <xdr:col>36</xdr:col>
      <xdr:colOff>165100</xdr:colOff>
      <xdr:row>76</xdr:row>
      <xdr:rowOff>92963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84090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159719</xdr:rowOff>
    </xdr:from>
    <xdr:to>
      <xdr:col>55</xdr:col>
      <xdr:colOff>0</xdr:colOff>
      <xdr:row>97</xdr:row>
      <xdr:rowOff>114836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18919"/>
          <a:ext cx="838200" cy="1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101546</xdr:rowOff>
    </xdr:from>
    <xdr:to>
      <xdr:col>50</xdr:col>
      <xdr:colOff>114300</xdr:colOff>
      <xdr:row>96</xdr:row>
      <xdr:rowOff>159719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217846"/>
          <a:ext cx="889000" cy="4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101546</xdr:rowOff>
    </xdr:from>
    <xdr:to>
      <xdr:col>45</xdr:col>
      <xdr:colOff>177800</xdr:colOff>
      <xdr:row>99</xdr:row>
      <xdr:rowOff>10868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217846"/>
          <a:ext cx="889000" cy="7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10868</xdr:rowOff>
    </xdr:from>
    <xdr:to>
      <xdr:col>41</xdr:col>
      <xdr:colOff>50800</xdr:colOff>
      <xdr:row>99</xdr:row>
      <xdr:rowOff>31181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84418"/>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64036</xdr:rowOff>
    </xdr:from>
    <xdr:to>
      <xdr:col>55</xdr:col>
      <xdr:colOff>50800</xdr:colOff>
      <xdr:row>97</xdr:row>
      <xdr:rowOff>165636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42463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108919</xdr:rowOff>
    </xdr:from>
    <xdr:to>
      <xdr:col>50</xdr:col>
      <xdr:colOff>165100</xdr:colOff>
      <xdr:row>97</xdr:row>
      <xdr:rowOff>39069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55596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50746</xdr:rowOff>
    </xdr:from>
    <xdr:to>
      <xdr:col>46</xdr:col>
      <xdr:colOff>38100</xdr:colOff>
      <xdr:row>94</xdr:row>
      <xdr:rowOff>152346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168873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131518</xdr:rowOff>
    </xdr:from>
    <xdr:to>
      <xdr:col>41</xdr:col>
      <xdr:colOff>101600</xdr:colOff>
      <xdr:row>99</xdr:row>
      <xdr:rowOff>61668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52795</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151831</xdr:rowOff>
    </xdr:from>
    <xdr:to>
      <xdr:col>36</xdr:col>
      <xdr:colOff>165100</xdr:colOff>
      <xdr:row>99</xdr:row>
      <xdr:rowOff>81981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73108</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04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97616</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416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46816</xdr:rowOff>
    </xdr:from>
    <xdr:to>
      <xdr:col>67</xdr:col>
      <xdr:colOff>101600</xdr:colOff>
      <xdr:row>39</xdr:row>
      <xdr:rowOff>148416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139543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2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152870</xdr:rowOff>
    </xdr:from>
    <xdr:to>
      <xdr:col>85</xdr:col>
      <xdr:colOff>127000</xdr:colOff>
      <xdr:row>76</xdr:row>
      <xdr:rowOff>157962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83070"/>
          <a:ext cx="8382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157962</xdr:rowOff>
    </xdr:from>
    <xdr:to>
      <xdr:col>81</xdr:col>
      <xdr:colOff>50800</xdr:colOff>
      <xdr:row>77</xdr:row>
      <xdr:rowOff>2832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88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2832</xdr:rowOff>
    </xdr:from>
    <xdr:to>
      <xdr:col>76</xdr:col>
      <xdr:colOff>114300</xdr:colOff>
      <xdr:row>77</xdr:row>
      <xdr:rowOff>15787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04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15787</xdr:rowOff>
    </xdr:from>
    <xdr:to>
      <xdr:col>71</xdr:col>
      <xdr:colOff>177800</xdr:colOff>
      <xdr:row>77</xdr:row>
      <xdr:rowOff>29883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17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102070</xdr:rowOff>
    </xdr:from>
    <xdr:to>
      <xdr:col>85</xdr:col>
      <xdr:colOff>177800</xdr:colOff>
      <xdr:row>77</xdr:row>
      <xdr:rowOff>32220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80497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107162</xdr:rowOff>
    </xdr:from>
    <xdr:to>
      <xdr:col>81</xdr:col>
      <xdr:colOff>101600</xdr:colOff>
      <xdr:row>77</xdr:row>
      <xdr:rowOff>37312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123482</xdr:rowOff>
    </xdr:from>
    <xdr:to>
      <xdr:col>76</xdr:col>
      <xdr:colOff>165100</xdr:colOff>
      <xdr:row>77</xdr:row>
      <xdr:rowOff>53632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44759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136437</xdr:rowOff>
    </xdr:from>
    <xdr:to>
      <xdr:col>72</xdr:col>
      <xdr:colOff>38100</xdr:colOff>
      <xdr:row>77</xdr:row>
      <xdr:rowOff>66587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57714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150533</xdr:rowOff>
    </xdr:from>
    <xdr:to>
      <xdr:col>67</xdr:col>
      <xdr:colOff>101600</xdr:colOff>
      <xdr:row>77</xdr:row>
      <xdr:rowOff>80683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71810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29080</xdr:rowOff>
    </xdr:from>
    <xdr:to>
      <xdr:col>85</xdr:col>
      <xdr:colOff>127000</xdr:colOff>
      <xdr:row>98</xdr:row>
      <xdr:rowOff>78138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59730"/>
          <a:ext cx="838200" cy="2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32784</xdr:rowOff>
    </xdr:from>
    <xdr:to>
      <xdr:col>81</xdr:col>
      <xdr:colOff>50800</xdr:colOff>
      <xdr:row>98</xdr:row>
      <xdr:rowOff>78138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34884"/>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32784</xdr:rowOff>
    </xdr:from>
    <xdr:to>
      <xdr:col>76</xdr:col>
      <xdr:colOff>114300</xdr:colOff>
      <xdr:row>98</xdr:row>
      <xdr:rowOff>131218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34884"/>
          <a:ext cx="889000" cy="9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125368</xdr:rowOff>
    </xdr:from>
    <xdr:to>
      <xdr:col>71</xdr:col>
      <xdr:colOff>177800</xdr:colOff>
      <xdr:row>98</xdr:row>
      <xdr:rowOff>131218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27468"/>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149730</xdr:rowOff>
    </xdr:from>
    <xdr:to>
      <xdr:col>85</xdr:col>
      <xdr:colOff>177800</xdr:colOff>
      <xdr:row>97</xdr:row>
      <xdr:rowOff>79880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128157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8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27338</xdr:rowOff>
    </xdr:from>
    <xdr:to>
      <xdr:col>81</xdr:col>
      <xdr:colOff>101600</xdr:colOff>
      <xdr:row>98</xdr:row>
      <xdr:rowOff>128938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120065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153434</xdr:rowOff>
    </xdr:from>
    <xdr:to>
      <xdr:col>76</xdr:col>
      <xdr:colOff>165100</xdr:colOff>
      <xdr:row>98</xdr:row>
      <xdr:rowOff>83584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74711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8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80418</xdr:rowOff>
    </xdr:from>
    <xdr:to>
      <xdr:col>72</xdr:col>
      <xdr:colOff>38100</xdr:colOff>
      <xdr:row>99</xdr:row>
      <xdr:rowOff>10568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1695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697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74568</xdr:rowOff>
    </xdr:from>
    <xdr:to>
      <xdr:col>67</xdr:col>
      <xdr:colOff>101600</xdr:colOff>
      <xdr:row>99</xdr:row>
      <xdr:rowOff>4718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167295</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696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37630</xdr:rowOff>
    </xdr:from>
    <xdr:to>
      <xdr:col>116</xdr:col>
      <xdr:colOff>63500</xdr:colOff>
      <xdr:row>59</xdr:row>
      <xdr:rowOff>39039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3180"/>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36525</xdr:rowOff>
    </xdr:from>
    <xdr:to>
      <xdr:col>111</xdr:col>
      <xdr:colOff>177800</xdr:colOff>
      <xdr:row>59</xdr:row>
      <xdr:rowOff>37630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207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36525</xdr:rowOff>
    </xdr:from>
    <xdr:to>
      <xdr:col>107</xdr:col>
      <xdr:colOff>50800</xdr:colOff>
      <xdr:row>59</xdr:row>
      <xdr:rowOff>36754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520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36754</xdr:rowOff>
    </xdr:from>
    <xdr:to>
      <xdr:col>102</xdr:col>
      <xdr:colOff>114300</xdr:colOff>
      <xdr:row>59</xdr:row>
      <xdr:rowOff>37326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5230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159689</xdr:rowOff>
    </xdr:from>
    <xdr:to>
      <xdr:col>116</xdr:col>
      <xdr:colOff>114300</xdr:colOff>
      <xdr:row>59</xdr:row>
      <xdr:rowOff>89839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74616</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158280</xdr:rowOff>
    </xdr:from>
    <xdr:to>
      <xdr:col>112</xdr:col>
      <xdr:colOff>38100</xdr:colOff>
      <xdr:row>59</xdr:row>
      <xdr:rowOff>88430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79557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157175</xdr:rowOff>
    </xdr:from>
    <xdr:to>
      <xdr:col>107</xdr:col>
      <xdr:colOff>101600</xdr:colOff>
      <xdr:row>59</xdr:row>
      <xdr:rowOff>87325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78452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157404</xdr:rowOff>
    </xdr:from>
    <xdr:to>
      <xdr:col>102</xdr:col>
      <xdr:colOff>165100</xdr:colOff>
      <xdr:row>59</xdr:row>
      <xdr:rowOff>87554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78681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157976</xdr:rowOff>
    </xdr:from>
    <xdr:to>
      <xdr:col>98</xdr:col>
      <xdr:colOff>38100</xdr:colOff>
      <xdr:row>59</xdr:row>
      <xdr:rowOff>88126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79253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97789</xdr:rowOff>
    </xdr:from>
    <xdr:to>
      <xdr:col>116</xdr:col>
      <xdr:colOff>63500</xdr:colOff>
      <xdr:row>78</xdr:row>
      <xdr:rowOff>16638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27989"/>
          <a:ext cx="838200" cy="26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167780</xdr:rowOff>
    </xdr:from>
    <xdr:to>
      <xdr:col>111</xdr:col>
      <xdr:colOff>177800</xdr:colOff>
      <xdr:row>78</xdr:row>
      <xdr:rowOff>16638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69430"/>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93504</xdr:rowOff>
    </xdr:from>
    <xdr:to>
      <xdr:col>107</xdr:col>
      <xdr:colOff>50800</xdr:colOff>
      <xdr:row>77</xdr:row>
      <xdr:rowOff>167780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295154"/>
          <a:ext cx="8890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93504</xdr:rowOff>
    </xdr:from>
    <xdr:to>
      <xdr:col>102</xdr:col>
      <xdr:colOff>114300</xdr:colOff>
      <xdr:row>77</xdr:row>
      <xdr:rowOff>139339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9515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46989</xdr:rowOff>
    </xdr:from>
    <xdr:to>
      <xdr:col>116</xdr:col>
      <xdr:colOff>114300</xdr:colOff>
      <xdr:row>76</xdr:row>
      <xdr:rowOff>148589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25416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137288</xdr:rowOff>
    </xdr:from>
    <xdr:to>
      <xdr:col>112</xdr:col>
      <xdr:colOff>38100</xdr:colOff>
      <xdr:row>78</xdr:row>
      <xdr:rowOff>67438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58565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116980</xdr:rowOff>
    </xdr:from>
    <xdr:to>
      <xdr:col>107</xdr:col>
      <xdr:colOff>101600</xdr:colOff>
      <xdr:row>78</xdr:row>
      <xdr:rowOff>47130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38257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42704</xdr:rowOff>
    </xdr:from>
    <xdr:to>
      <xdr:col>102</xdr:col>
      <xdr:colOff>165100</xdr:colOff>
      <xdr:row>77</xdr:row>
      <xdr:rowOff>144304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135431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88539</xdr:rowOff>
    </xdr:from>
    <xdr:to>
      <xdr:col>98</xdr:col>
      <xdr:colOff>38100</xdr:colOff>
      <xdr:row>78</xdr:row>
      <xdr:rowOff>18689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9816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人件費について、住民一人あたり</a:t>
          </a:r>
          <a:r>
            <a:rPr kumimoji="1" lang="en-US" altLang="ja-JP" sz="1300">
              <a:latin typeface="ＭＳ Ｐゴシック" panose="020B0600070205080204" pitchFamily="50" charset="-128"/>
              <a:ea typeface="ＭＳ Ｐゴシック" panose="020B0600070205080204" pitchFamily="50" charset="-128"/>
            </a:rPr>
            <a:t>47,324</a:t>
          </a:r>
          <a:r>
            <a:rPr kumimoji="1" lang="ja-JP" altLang="en-US" sz="1300">
              <a:latin typeface="ＭＳ Ｐゴシック" panose="020B0600070205080204" pitchFamily="50" charset="-128"/>
              <a:ea typeface="ＭＳ Ｐゴシック" panose="020B0600070205080204" pitchFamily="50" charset="-128"/>
            </a:rPr>
            <a:t>円と類似団体内では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番目に低く同水準で推移している。一方、扶助費については住民一人当たりのコストが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140,639</a:t>
          </a:r>
          <a:r>
            <a:rPr kumimoji="1" lang="ja-JP" altLang="en-US" sz="1300">
              <a:latin typeface="ＭＳ Ｐゴシック" panose="020B0600070205080204" pitchFamily="50" charset="-128"/>
              <a:ea typeface="ＭＳ Ｐゴシック" panose="020B0600070205080204" pitchFamily="50" charset="-128"/>
            </a:rPr>
            <a:t>円と類似団体内において上位のコストとなっている。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これまで実施してきた行政改革アクションプラン等の取組みにより人件費等の縮減がなされてきた結果、現在においても類似団体平均を大きく下回る水準で推移してきている。今後も行政需要に応じた事務事業の見直し及び効率化により市民サービスの更なる向上を目指すとともに、職員負担も考慮のうえ、適正な定員管理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扶助費については、障がい福祉サービス費等給付費、児童扶養手当事業、生活保護費が増加しており、類似団体内でも上位のコストとなっている。資格審査の適正化等を図りコストの軽減に努める。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普通建設事業においては、前年度と比較すると新庁舎及び消防庁舎建設事業の減や上田小学校及び上田幼稚園改築事業の減も重なったことから、</a:t>
          </a:r>
          <a:r>
            <a:rPr kumimoji="1" lang="en-US" altLang="ja-JP" sz="1300">
              <a:latin typeface="ＭＳ Ｐゴシック" panose="020B0600070205080204" pitchFamily="50" charset="-128"/>
              <a:ea typeface="ＭＳ Ｐゴシック" panose="020B0600070205080204" pitchFamily="50" charset="-128"/>
            </a:rPr>
            <a:t>43,011</a:t>
          </a:r>
          <a:r>
            <a:rPr kumimoji="1" lang="ja-JP" altLang="en-US" sz="1300">
              <a:latin typeface="ＭＳ Ｐゴシック" panose="020B0600070205080204" pitchFamily="50" charset="-128"/>
              <a:ea typeface="ＭＳ Ｐゴシック" panose="020B0600070205080204" pitchFamily="50" charset="-128"/>
            </a:rPr>
            <a:t>円と大幅な減となっている。今後、これらの事業の起債償還も始まることから、将来的にはその費用は増加していくが予想される。各事業の緊急性及び必要性を精査のうえ、公債費が将来的の財政運営に影響がない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1169</xdr:rowOff>
    </xdr:from>
    <xdr:to>
      <xdr:col>24</xdr:col>
      <xdr:colOff>63500</xdr:colOff>
      <xdr:row>35</xdr:row>
      <xdr:rowOff>18085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01919"/>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71577</xdr:rowOff>
    </xdr:from>
    <xdr:to>
      <xdr:col>19</xdr:col>
      <xdr:colOff>177800</xdr:colOff>
      <xdr:row>35</xdr:row>
      <xdr:rowOff>18085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087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71577</xdr:rowOff>
    </xdr:from>
    <xdr:to>
      <xdr:col>15</xdr:col>
      <xdr:colOff>50800</xdr:colOff>
      <xdr:row>35</xdr:row>
      <xdr:rowOff>71577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0087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45060</xdr:rowOff>
    </xdr:from>
    <xdr:to>
      <xdr:col>10</xdr:col>
      <xdr:colOff>114300</xdr:colOff>
      <xdr:row>35</xdr:row>
      <xdr:rowOff>71577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74360"/>
          <a:ext cx="889000" cy="1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121819</xdr:rowOff>
    </xdr:from>
    <xdr:to>
      <xdr:col>24</xdr:col>
      <xdr:colOff>114300</xdr:colOff>
      <xdr:row>35</xdr:row>
      <xdr:rowOff>51969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100246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138735</xdr:rowOff>
    </xdr:from>
    <xdr:to>
      <xdr:col>20</xdr:col>
      <xdr:colOff>38100</xdr:colOff>
      <xdr:row>35</xdr:row>
      <xdr:rowOff>68885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60012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20777</xdr:rowOff>
    </xdr:from>
    <xdr:to>
      <xdr:col>15</xdr:col>
      <xdr:colOff>101600</xdr:colOff>
      <xdr:row>34</xdr:row>
      <xdr:rowOff>122377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138904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20777</xdr:rowOff>
    </xdr:from>
    <xdr:to>
      <xdr:col>10</xdr:col>
      <xdr:colOff>165100</xdr:colOff>
      <xdr:row>35</xdr:row>
      <xdr:rowOff>122377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113504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165710</xdr:rowOff>
    </xdr:from>
    <xdr:to>
      <xdr:col>6</xdr:col>
      <xdr:colOff>38100</xdr:colOff>
      <xdr:row>34</xdr:row>
      <xdr:rowOff>95860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86987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146733</xdr:rowOff>
    </xdr:from>
    <xdr:to>
      <xdr:col>24</xdr:col>
      <xdr:colOff>63500</xdr:colOff>
      <xdr:row>57</xdr:row>
      <xdr:rowOff>62631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76483"/>
          <a:ext cx="838200" cy="2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146733</xdr:rowOff>
    </xdr:from>
    <xdr:to>
      <xdr:col>19</xdr:col>
      <xdr:colOff>177800</xdr:colOff>
      <xdr:row>57</xdr:row>
      <xdr:rowOff>13185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76483"/>
          <a:ext cx="889000" cy="20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160548</xdr:rowOff>
    </xdr:from>
    <xdr:to>
      <xdr:col>15</xdr:col>
      <xdr:colOff>50800</xdr:colOff>
      <xdr:row>57</xdr:row>
      <xdr:rowOff>13185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90298"/>
          <a:ext cx="889000" cy="19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160548</xdr:rowOff>
    </xdr:from>
    <xdr:to>
      <xdr:col>10</xdr:col>
      <xdr:colOff>114300</xdr:colOff>
      <xdr:row>56</xdr:row>
      <xdr:rowOff>31130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90298"/>
          <a:ext cx="8890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11831</xdr:rowOff>
    </xdr:from>
    <xdr:to>
      <xdr:col>24</xdr:col>
      <xdr:colOff>114300</xdr:colOff>
      <xdr:row>57</xdr:row>
      <xdr:rowOff>113431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98208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95933</xdr:rowOff>
    </xdr:from>
    <xdr:to>
      <xdr:col>20</xdr:col>
      <xdr:colOff>38100</xdr:colOff>
      <xdr:row>56</xdr:row>
      <xdr:rowOff>26083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42610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133835</xdr:rowOff>
    </xdr:from>
    <xdr:to>
      <xdr:col>15</xdr:col>
      <xdr:colOff>101600</xdr:colOff>
      <xdr:row>57</xdr:row>
      <xdr:rowOff>63985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55112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109748</xdr:rowOff>
    </xdr:from>
    <xdr:to>
      <xdr:col>10</xdr:col>
      <xdr:colOff>165100</xdr:colOff>
      <xdr:row>56</xdr:row>
      <xdr:rowOff>39898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56425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151780</xdr:rowOff>
    </xdr:from>
    <xdr:to>
      <xdr:col>6</xdr:col>
      <xdr:colOff>38100</xdr:colOff>
      <xdr:row>56</xdr:row>
      <xdr:rowOff>81930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73057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33757</xdr:rowOff>
    </xdr:from>
    <xdr:to>
      <xdr:col>24</xdr:col>
      <xdr:colOff>63500</xdr:colOff>
      <xdr:row>75</xdr:row>
      <xdr:rowOff>63068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49607"/>
          <a:ext cx="838200" cy="3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169990</xdr:rowOff>
    </xdr:from>
    <xdr:to>
      <xdr:col>19</xdr:col>
      <xdr:colOff>177800</xdr:colOff>
      <xdr:row>75</xdr:row>
      <xdr:rowOff>63068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57290"/>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169990</xdr:rowOff>
    </xdr:from>
    <xdr:to>
      <xdr:col>15</xdr:col>
      <xdr:colOff>50800</xdr:colOff>
      <xdr:row>75</xdr:row>
      <xdr:rowOff>78575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7290"/>
          <a:ext cx="8890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78575</xdr:rowOff>
    </xdr:from>
    <xdr:to>
      <xdr:col>10</xdr:col>
      <xdr:colOff>114300</xdr:colOff>
      <xdr:row>76</xdr:row>
      <xdr:rowOff>36601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37325"/>
          <a:ext cx="8890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154407</xdr:rowOff>
    </xdr:from>
    <xdr:to>
      <xdr:col>24</xdr:col>
      <xdr:colOff>114300</xdr:colOff>
      <xdr:row>73</xdr:row>
      <xdr:rowOff>84557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5834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5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12268</xdr:rowOff>
    </xdr:from>
    <xdr:to>
      <xdr:col>20</xdr:col>
      <xdr:colOff>38100</xdr:colOff>
      <xdr:row>75</xdr:row>
      <xdr:rowOff>113868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130395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4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119190</xdr:rowOff>
    </xdr:from>
    <xdr:to>
      <xdr:col>15</xdr:col>
      <xdr:colOff>101600</xdr:colOff>
      <xdr:row>75</xdr:row>
      <xdr:rowOff>49340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65867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27775</xdr:rowOff>
    </xdr:from>
    <xdr:to>
      <xdr:col>10</xdr:col>
      <xdr:colOff>165100</xdr:colOff>
      <xdr:row>75</xdr:row>
      <xdr:rowOff>129375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157251</xdr:rowOff>
    </xdr:from>
    <xdr:to>
      <xdr:col>6</xdr:col>
      <xdr:colOff>38100</xdr:colOff>
      <xdr:row>76</xdr:row>
      <xdr:rowOff>87401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78528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116560</xdr:rowOff>
    </xdr:from>
    <xdr:to>
      <xdr:col>24</xdr:col>
      <xdr:colOff>63500</xdr:colOff>
      <xdr:row>97</xdr:row>
      <xdr:rowOff>128219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7210"/>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114579</xdr:rowOff>
    </xdr:from>
    <xdr:to>
      <xdr:col>19</xdr:col>
      <xdr:colOff>177800</xdr:colOff>
      <xdr:row>97</xdr:row>
      <xdr:rowOff>128219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4522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109792</xdr:rowOff>
    </xdr:from>
    <xdr:to>
      <xdr:col>15</xdr:col>
      <xdr:colOff>50800</xdr:colOff>
      <xdr:row>97</xdr:row>
      <xdr:rowOff>114579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40442"/>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105969</xdr:rowOff>
    </xdr:from>
    <xdr:to>
      <xdr:col>10</xdr:col>
      <xdr:colOff>114300</xdr:colOff>
      <xdr:row>97</xdr:row>
      <xdr:rowOff>109792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6619"/>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65760</xdr:rowOff>
    </xdr:from>
    <xdr:to>
      <xdr:col>24</xdr:col>
      <xdr:colOff>114300</xdr:colOff>
      <xdr:row>97</xdr:row>
      <xdr:rowOff>167360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152137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77419</xdr:rowOff>
    </xdr:from>
    <xdr:to>
      <xdr:col>20</xdr:col>
      <xdr:colOff>38100</xdr:colOff>
      <xdr:row>98</xdr:row>
      <xdr:rowOff>7569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170146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63779</xdr:rowOff>
    </xdr:from>
    <xdr:to>
      <xdr:col>15</xdr:col>
      <xdr:colOff>101600</xdr:colOff>
      <xdr:row>97</xdr:row>
      <xdr:rowOff>165379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156506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58992</xdr:rowOff>
    </xdr:from>
    <xdr:to>
      <xdr:col>10</xdr:col>
      <xdr:colOff>165100</xdr:colOff>
      <xdr:row>97</xdr:row>
      <xdr:rowOff>160592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151719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55169</xdr:rowOff>
    </xdr:from>
    <xdr:to>
      <xdr:col>6</xdr:col>
      <xdr:colOff>38100</xdr:colOff>
      <xdr:row>97</xdr:row>
      <xdr:rowOff>156769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147896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134366</xdr:rowOff>
    </xdr:from>
    <xdr:to>
      <xdr:col>55</xdr:col>
      <xdr:colOff>0</xdr:colOff>
      <xdr:row>38</xdr:row>
      <xdr:rowOff>134747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94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134747</xdr:rowOff>
    </xdr:from>
    <xdr:to>
      <xdr:col>50</xdr:col>
      <xdr:colOff>114300</xdr:colOff>
      <xdr:row>38</xdr:row>
      <xdr:rowOff>148844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4984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148844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628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88646</xdr:rowOff>
    </xdr:from>
    <xdr:to>
      <xdr:col>41</xdr:col>
      <xdr:colOff>50800</xdr:colOff>
      <xdr:row>38</xdr:row>
      <xdr:rowOff>147701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0374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83566</xdr:rowOff>
    </xdr:from>
    <xdr:to>
      <xdr:col>55</xdr:col>
      <xdr:colOff>50800</xdr:colOff>
      <xdr:row>39</xdr:row>
      <xdr:rowOff>13716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169943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83947</xdr:rowOff>
    </xdr:from>
    <xdr:to>
      <xdr:col>50</xdr:col>
      <xdr:colOff>165100</xdr:colOff>
      <xdr:row>39</xdr:row>
      <xdr:rowOff>14097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5224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37846</xdr:rowOff>
    </xdr:from>
    <xdr:to>
      <xdr:col>36</xdr:col>
      <xdr:colOff>165100</xdr:colOff>
      <xdr:row>38</xdr:row>
      <xdr:rowOff>139446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130573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89980</xdr:rowOff>
    </xdr:from>
    <xdr:to>
      <xdr:col>55</xdr:col>
      <xdr:colOff>0</xdr:colOff>
      <xdr:row>58</xdr:row>
      <xdr:rowOff>136633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4080"/>
          <a:ext cx="8382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86360</xdr:rowOff>
    </xdr:from>
    <xdr:to>
      <xdr:col>50</xdr:col>
      <xdr:colOff>114300</xdr:colOff>
      <xdr:row>58</xdr:row>
      <xdr:rowOff>89980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3046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73768</xdr:rowOff>
    </xdr:from>
    <xdr:to>
      <xdr:col>45</xdr:col>
      <xdr:colOff>177800</xdr:colOff>
      <xdr:row>58</xdr:row>
      <xdr:rowOff>86360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17868"/>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46736</xdr:rowOff>
    </xdr:from>
    <xdr:to>
      <xdr:col>41</xdr:col>
      <xdr:colOff>50800</xdr:colOff>
      <xdr:row>58</xdr:row>
      <xdr:rowOff>73768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90836"/>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85833</xdr:rowOff>
    </xdr:from>
    <xdr:to>
      <xdr:col>55</xdr:col>
      <xdr:colOff>50800</xdr:colOff>
      <xdr:row>59</xdr:row>
      <xdr:rowOff>15983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760</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39180</xdr:rowOff>
    </xdr:from>
    <xdr:to>
      <xdr:col>50</xdr:col>
      <xdr:colOff>165100</xdr:colOff>
      <xdr:row>58</xdr:row>
      <xdr:rowOff>140780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131907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35560</xdr:rowOff>
    </xdr:from>
    <xdr:to>
      <xdr:col>46</xdr:col>
      <xdr:colOff>38100</xdr:colOff>
      <xdr:row>58</xdr:row>
      <xdr:rowOff>137160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128287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22968</xdr:rowOff>
    </xdr:from>
    <xdr:to>
      <xdr:col>41</xdr:col>
      <xdr:colOff>101600</xdr:colOff>
      <xdr:row>58</xdr:row>
      <xdr:rowOff>124568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115695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167386</xdr:rowOff>
    </xdr:from>
    <xdr:to>
      <xdr:col>36</xdr:col>
      <xdr:colOff>165100</xdr:colOff>
      <xdr:row>58</xdr:row>
      <xdr:rowOff>97536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88663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115354</xdr:rowOff>
    </xdr:from>
    <xdr:to>
      <xdr:col>55</xdr:col>
      <xdr:colOff>0</xdr:colOff>
      <xdr:row>78</xdr:row>
      <xdr:rowOff>129223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88454"/>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113297</xdr:rowOff>
    </xdr:from>
    <xdr:to>
      <xdr:col>50</xdr:col>
      <xdr:colOff>114300</xdr:colOff>
      <xdr:row>78</xdr:row>
      <xdr:rowOff>129223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8639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113297</xdr:rowOff>
    </xdr:from>
    <xdr:to>
      <xdr:col>45</xdr:col>
      <xdr:colOff>177800</xdr:colOff>
      <xdr:row>78</xdr:row>
      <xdr:rowOff>120345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86397"/>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47574</xdr:rowOff>
    </xdr:from>
    <xdr:to>
      <xdr:col>41</xdr:col>
      <xdr:colOff>50800</xdr:colOff>
      <xdr:row>78</xdr:row>
      <xdr:rowOff>120345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20674"/>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64554</xdr:rowOff>
    </xdr:from>
    <xdr:to>
      <xdr:col>55</xdr:col>
      <xdr:colOff>50800</xdr:colOff>
      <xdr:row>78</xdr:row>
      <xdr:rowOff>166154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150931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5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78423</xdr:rowOff>
    </xdr:from>
    <xdr:to>
      <xdr:col>50</xdr:col>
      <xdr:colOff>165100</xdr:colOff>
      <xdr:row>79</xdr:row>
      <xdr:rowOff>8573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171150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62497</xdr:rowOff>
    </xdr:from>
    <xdr:to>
      <xdr:col>46</xdr:col>
      <xdr:colOff>38100</xdr:colOff>
      <xdr:row>78</xdr:row>
      <xdr:rowOff>164097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155224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69545</xdr:rowOff>
    </xdr:from>
    <xdr:to>
      <xdr:col>41</xdr:col>
      <xdr:colOff>101600</xdr:colOff>
      <xdr:row>78</xdr:row>
      <xdr:rowOff>171145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162272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168224</xdr:rowOff>
    </xdr:from>
    <xdr:to>
      <xdr:col>36</xdr:col>
      <xdr:colOff>165100</xdr:colOff>
      <xdr:row>78</xdr:row>
      <xdr:rowOff>98374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89501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140596</xdr:rowOff>
    </xdr:from>
    <xdr:to>
      <xdr:col>55</xdr:col>
      <xdr:colOff>0</xdr:colOff>
      <xdr:row>98</xdr:row>
      <xdr:rowOff>39497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71246"/>
          <a:ext cx="838200" cy="7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1663</xdr:rowOff>
    </xdr:from>
    <xdr:to>
      <xdr:col>50</xdr:col>
      <xdr:colOff>114300</xdr:colOff>
      <xdr:row>98</xdr:row>
      <xdr:rowOff>39497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03763"/>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96628</xdr:rowOff>
    </xdr:from>
    <xdr:to>
      <xdr:col>45</xdr:col>
      <xdr:colOff>177800</xdr:colOff>
      <xdr:row>98</xdr:row>
      <xdr:rowOff>1663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55828"/>
          <a:ext cx="889000" cy="24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59176</xdr:rowOff>
    </xdr:from>
    <xdr:to>
      <xdr:col>41</xdr:col>
      <xdr:colOff>50800</xdr:colOff>
      <xdr:row>96</xdr:row>
      <xdr:rowOff>96628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18376"/>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89796</xdr:rowOff>
    </xdr:from>
    <xdr:to>
      <xdr:col>55</xdr:col>
      <xdr:colOff>50800</xdr:colOff>
      <xdr:row>98</xdr:row>
      <xdr:rowOff>19946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68223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160147</xdr:rowOff>
    </xdr:from>
    <xdr:to>
      <xdr:col>50</xdr:col>
      <xdr:colOff>165100</xdr:colOff>
      <xdr:row>98</xdr:row>
      <xdr:rowOff>90297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81424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122313</xdr:rowOff>
    </xdr:from>
    <xdr:to>
      <xdr:col>46</xdr:col>
      <xdr:colOff>38100</xdr:colOff>
      <xdr:row>98</xdr:row>
      <xdr:rowOff>52463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43590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45828</xdr:rowOff>
    </xdr:from>
    <xdr:to>
      <xdr:col>41</xdr:col>
      <xdr:colOff>101600</xdr:colOff>
      <xdr:row>96</xdr:row>
      <xdr:rowOff>147428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138555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8376</xdr:rowOff>
    </xdr:from>
    <xdr:to>
      <xdr:col>36</xdr:col>
      <xdr:colOff>165100</xdr:colOff>
      <xdr:row>96</xdr:row>
      <xdr:rowOff>109976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101103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5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47300</xdr:rowOff>
    </xdr:from>
    <xdr:to>
      <xdr:col>85</xdr:col>
      <xdr:colOff>127000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733850"/>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122692</xdr:rowOff>
    </xdr:from>
    <xdr:to>
      <xdr:col>81</xdr:col>
      <xdr:colOff>50800</xdr:colOff>
      <xdr:row>39</xdr:row>
      <xdr:rowOff>55758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294892"/>
          <a:ext cx="889000" cy="44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122692</xdr:rowOff>
    </xdr:from>
    <xdr:to>
      <xdr:col>76</xdr:col>
      <xdr:colOff>114300</xdr:colOff>
      <xdr:row>37</xdr:row>
      <xdr:rowOff>92243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294892"/>
          <a:ext cx="889000" cy="1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92243</xdr:rowOff>
    </xdr:from>
    <xdr:to>
      <xdr:col>71</xdr:col>
      <xdr:colOff>177800</xdr:colOff>
      <xdr:row>37</xdr:row>
      <xdr:rowOff>117206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35893"/>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167950</xdr:rowOff>
    </xdr:from>
    <xdr:to>
      <xdr:col>85</xdr:col>
      <xdr:colOff>177800</xdr:colOff>
      <xdr:row>39</xdr:row>
      <xdr:rowOff>98100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82877</xdr:rowOff>
    </xdr:from>
    <xdr:ext cx="469744"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4958</xdr:rowOff>
    </xdr:from>
    <xdr:to>
      <xdr:col>81</xdr:col>
      <xdr:colOff>101600</xdr:colOff>
      <xdr:row>39</xdr:row>
      <xdr:rowOff>106558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97685</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46428" y="678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71892</xdr:rowOff>
    </xdr:from>
    <xdr:to>
      <xdr:col>76</xdr:col>
      <xdr:colOff>165100</xdr:colOff>
      <xdr:row>37</xdr:row>
      <xdr:rowOff>2042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164619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41443</xdr:rowOff>
    </xdr:from>
    <xdr:to>
      <xdr:col>72</xdr:col>
      <xdr:colOff>38100</xdr:colOff>
      <xdr:row>37</xdr:row>
      <xdr:rowOff>143043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134169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66406</xdr:rowOff>
    </xdr:from>
    <xdr:to>
      <xdr:col>67</xdr:col>
      <xdr:colOff>101600</xdr:colOff>
      <xdr:row>37</xdr:row>
      <xdr:rowOff>168005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159133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165058</xdr:rowOff>
    </xdr:from>
    <xdr:to>
      <xdr:col>85</xdr:col>
      <xdr:colOff>127000</xdr:colOff>
      <xdr:row>55</xdr:row>
      <xdr:rowOff>21024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23358"/>
          <a:ext cx="8382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157057</xdr:rowOff>
    </xdr:from>
    <xdr:to>
      <xdr:col>81</xdr:col>
      <xdr:colOff>50800</xdr:colOff>
      <xdr:row>55</xdr:row>
      <xdr:rowOff>21024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43907"/>
          <a:ext cx="889000" cy="20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157057</xdr:rowOff>
    </xdr:from>
    <xdr:to>
      <xdr:col>76</xdr:col>
      <xdr:colOff>114300</xdr:colOff>
      <xdr:row>56</xdr:row>
      <xdr:rowOff>147831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243907"/>
          <a:ext cx="889000" cy="5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147831</xdr:rowOff>
    </xdr:from>
    <xdr:to>
      <xdr:col>71</xdr:col>
      <xdr:colOff>177800</xdr:colOff>
      <xdr:row>57</xdr:row>
      <xdr:rowOff>66908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49031"/>
          <a:ext cx="889000" cy="9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114258</xdr:rowOff>
    </xdr:from>
    <xdr:to>
      <xdr:col>85</xdr:col>
      <xdr:colOff>177800</xdr:colOff>
      <xdr:row>55</xdr:row>
      <xdr:rowOff>44408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137135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141674</xdr:rowOff>
    </xdr:from>
    <xdr:to>
      <xdr:col>81</xdr:col>
      <xdr:colOff>101600</xdr:colOff>
      <xdr:row>55</xdr:row>
      <xdr:rowOff>71824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88351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106257</xdr:rowOff>
    </xdr:from>
    <xdr:to>
      <xdr:col>76</xdr:col>
      <xdr:colOff>165100</xdr:colOff>
      <xdr:row>54</xdr:row>
      <xdr:rowOff>36407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52934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9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97031</xdr:rowOff>
    </xdr:from>
    <xdr:to>
      <xdr:col>72</xdr:col>
      <xdr:colOff>38100</xdr:colOff>
      <xdr:row>57</xdr:row>
      <xdr:rowOff>27181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18308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9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16108</xdr:rowOff>
    </xdr:from>
    <xdr:to>
      <xdr:col>67</xdr:col>
      <xdr:colOff>101600</xdr:colOff>
      <xdr:row>57</xdr:row>
      <xdr:rowOff>117708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108835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97616</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2166"/>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46816</xdr:rowOff>
    </xdr:from>
    <xdr:to>
      <xdr:col>67</xdr:col>
      <xdr:colOff>101600</xdr:colOff>
      <xdr:row>79</xdr:row>
      <xdr:rowOff>148416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139543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152870</xdr:rowOff>
    </xdr:from>
    <xdr:to>
      <xdr:col>85</xdr:col>
      <xdr:colOff>127000</xdr:colOff>
      <xdr:row>96</xdr:row>
      <xdr:rowOff>157962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12070"/>
          <a:ext cx="8382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157962</xdr:rowOff>
    </xdr:from>
    <xdr:to>
      <xdr:col>81</xdr:col>
      <xdr:colOff>50800</xdr:colOff>
      <xdr:row>97</xdr:row>
      <xdr:rowOff>2832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17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2832</xdr:rowOff>
    </xdr:from>
    <xdr:to>
      <xdr:col>76</xdr:col>
      <xdr:colOff>114300</xdr:colOff>
      <xdr:row>97</xdr:row>
      <xdr:rowOff>15787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33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15787</xdr:rowOff>
    </xdr:from>
    <xdr:to>
      <xdr:col>71</xdr:col>
      <xdr:colOff>177800</xdr:colOff>
      <xdr:row>97</xdr:row>
      <xdr:rowOff>29883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46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102070</xdr:rowOff>
    </xdr:from>
    <xdr:to>
      <xdr:col>85</xdr:col>
      <xdr:colOff>177800</xdr:colOff>
      <xdr:row>97</xdr:row>
      <xdr:rowOff>32220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80497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107162</xdr:rowOff>
    </xdr:from>
    <xdr:to>
      <xdr:col>81</xdr:col>
      <xdr:colOff>101600</xdr:colOff>
      <xdr:row>97</xdr:row>
      <xdr:rowOff>37312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28439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123482</xdr:rowOff>
    </xdr:from>
    <xdr:to>
      <xdr:col>76</xdr:col>
      <xdr:colOff>165100</xdr:colOff>
      <xdr:row>97</xdr:row>
      <xdr:rowOff>53632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44759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136437</xdr:rowOff>
    </xdr:from>
    <xdr:to>
      <xdr:col>72</xdr:col>
      <xdr:colOff>38100</xdr:colOff>
      <xdr:row>97</xdr:row>
      <xdr:rowOff>66587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57714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150533</xdr:rowOff>
    </xdr:from>
    <xdr:to>
      <xdr:col>67</xdr:col>
      <xdr:colOff>101600</xdr:colOff>
      <xdr:row>97</xdr:row>
      <xdr:rowOff>80683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71810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令和元年度の民生費が高い水準となっているが、その理由としては、教育・保育給付費負担事業等の子育て支援に係る経費、児童扶養手当の支給月変更に伴う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ヶ月予算、障害者受け入れ施設等の増加に伴う障がい福祉サービス費等給付費の増が大きな要因となり、前年度と比較すると大幅な増となっている。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おいては、新庁舎及び消防庁舎建設事業、上田小学校及び上田幼稚園改築事業を実施したことや、現在も進行中である豊見城中学校建設事業と大型の建設事業が続いていることから、今後も公債費の伸びは続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がない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実質収支額が前年度より</a:t>
          </a:r>
          <a:r>
            <a:rPr kumimoji="1" lang="en-US" altLang="ja-JP" sz="1200">
              <a:latin typeface="ＭＳ ゴシック" pitchFamily="49" charset="-128"/>
              <a:ea typeface="ＭＳ ゴシック" pitchFamily="49" charset="-128"/>
            </a:rPr>
            <a:t>1.19</a:t>
          </a:r>
          <a:r>
            <a:rPr kumimoji="1" lang="ja-JP" altLang="en-US" sz="1200">
              <a:latin typeface="ＭＳ ゴシック" pitchFamily="49" charset="-128"/>
              <a:ea typeface="ＭＳ ゴシック" pitchFamily="49" charset="-128"/>
            </a:rPr>
            <a:t>ポイント下回る要因は、国民健康保険特別会計の制度改正に伴う累積赤字の解消のため、旧庁舎の売却益等により約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億円の繰出金を国民健康保険特別会計に支出したことで前年より悪化となった。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人口増加に伴う扶助費の増加や地方債発行による公債費の増加の影響により、義務的経費の割合が増加傾向にあるため、基金の取崩しにおいて収支均衡を保つ状況である。引き続き健全な財政運営となるよう事業の取捨選択を目指す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国民健康保険特別会計において、平成３０年度まで実質収支が赤字となっていた。制度改正に伴い、現在の運営主体は沖縄県へ移り、市町村が抱える累積赤字を令和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年度までに解消するよう求められており、令和元年度に旧庁舎等の財産売払いを行うことで累積赤字の解消をしたため、令和元年度の赤字額は発生していない状況である。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公営企業会計については一般会計からの繰出額が多額に上るため、今後も引き続き経費の節減や適正な料金体系による経営健全化を図ること等を求めていき、一般会計からの繰出額をできる限り減らしていくよう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election activeCell="AO40" sqref="AO40:BC4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27688028</v>
      </c>
      <c r="BO4" s="424"/>
      <c r="BP4" s="424"/>
      <c r="BQ4" s="424"/>
      <c r="BR4" s="424"/>
      <c r="BS4" s="424"/>
      <c r="BT4" s="424"/>
      <c r="BU4" s="425"/>
      <c r="BV4" s="423">
        <v>27635285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3.5</v>
      </c>
      <c r="CU4" s="608"/>
      <c r="CV4" s="608"/>
      <c r="CW4" s="608"/>
      <c r="CX4" s="608"/>
      <c r="CY4" s="608"/>
      <c r="CZ4" s="608"/>
      <c r="DA4" s="609"/>
      <c r="DB4" s="607">
        <v>4.7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27140824</v>
      </c>
      <c r="BO5" s="429"/>
      <c r="BP5" s="429"/>
      <c r="BQ5" s="429"/>
      <c r="BR5" s="429"/>
      <c r="BS5" s="429"/>
      <c r="BT5" s="429"/>
      <c r="BU5" s="430"/>
      <c r="BV5" s="428">
        <v>26913686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94.4</v>
      </c>
      <c r="CU5" s="399"/>
      <c r="CV5" s="399"/>
      <c r="CW5" s="399"/>
      <c r="CX5" s="399"/>
      <c r="CY5" s="399"/>
      <c r="CZ5" s="399"/>
      <c r="DA5" s="400"/>
      <c r="DB5" s="398">
        <v>93.4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547204</v>
      </c>
      <c r="BO6" s="429"/>
      <c r="BP6" s="429"/>
      <c r="BQ6" s="429"/>
      <c r="BR6" s="429"/>
      <c r="BS6" s="429"/>
      <c r="BT6" s="429"/>
      <c r="BU6" s="430"/>
      <c r="BV6" s="428">
        <v>721599</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99.3</v>
      </c>
      <c r="CU6" s="582"/>
      <c r="CV6" s="582"/>
      <c r="CW6" s="582"/>
      <c r="CX6" s="582"/>
      <c r="CY6" s="582"/>
      <c r="CZ6" s="582"/>
      <c r="DA6" s="583"/>
      <c r="DB6" s="581">
        <v>99.2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142829</v>
      </c>
      <c r="BO7" s="429"/>
      <c r="BP7" s="429"/>
      <c r="BQ7" s="429"/>
      <c r="BR7" s="429"/>
      <c r="BS7" s="429"/>
      <c r="BT7" s="429"/>
      <c r="BU7" s="430"/>
      <c r="BV7" s="428">
        <v>183784</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11651167</v>
      </c>
      <c r="CU7" s="429"/>
      <c r="CV7" s="429"/>
      <c r="CW7" s="429"/>
      <c r="CX7" s="429"/>
      <c r="CY7" s="429"/>
      <c r="CZ7" s="429"/>
      <c r="DA7" s="430"/>
      <c r="DB7" s="428">
        <v>11537826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404375</v>
      </c>
      <c r="BO8" s="429"/>
      <c r="BP8" s="429"/>
      <c r="BQ8" s="429"/>
      <c r="BR8" s="429"/>
      <c r="BS8" s="429"/>
      <c r="BT8" s="429"/>
      <c r="BU8" s="430"/>
      <c r="BV8" s="428">
        <v>537815</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0.64</v>
      </c>
      <c r="CU8" s="542"/>
      <c r="CV8" s="542"/>
      <c r="CW8" s="542"/>
      <c r="CX8" s="542"/>
      <c r="CY8" s="542"/>
      <c r="CZ8" s="542"/>
      <c r="DA8" s="543"/>
      <c r="DB8" s="541">
        <v>0.63</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61119</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110</v>
      </c>
      <c r="AV9" s="486"/>
      <c r="AW9" s="486"/>
      <c r="AX9" s="486"/>
      <c r="AY9" s="408" t="s">
        <v>117</v>
      </c>
      <c r="AZ9" s="409"/>
      <c r="BA9" s="409"/>
      <c r="BB9" s="409"/>
      <c r="BC9" s="409"/>
      <c r="BD9" s="409"/>
      <c r="BE9" s="409"/>
      <c r="BF9" s="409"/>
      <c r="BG9" s="409"/>
      <c r="BH9" s="409"/>
      <c r="BI9" s="409"/>
      <c r="BJ9" s="409"/>
      <c r="BK9" s="409"/>
      <c r="BL9" s="409"/>
      <c r="BM9" s="410"/>
      <c r="BN9" s="428">
        <v>-133440</v>
      </c>
      <c r="BO9" s="429"/>
      <c r="BP9" s="429"/>
      <c r="BQ9" s="429"/>
      <c r="BR9" s="429"/>
      <c r="BS9" s="429"/>
      <c r="BT9" s="429"/>
      <c r="BU9" s="430"/>
      <c r="BV9" s="428">
        <v>426247</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12.8</v>
      </c>
      <c r="CU9" s="399"/>
      <c r="CV9" s="399"/>
      <c r="CW9" s="399"/>
      <c r="CX9" s="399"/>
      <c r="CY9" s="399"/>
      <c r="CZ9" s="399"/>
      <c r="DA9" s="400"/>
      <c r="DB9" s="398">
        <v>13.8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57261</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1543</v>
      </c>
      <c r="BO10" s="429"/>
      <c r="BP10" s="429"/>
      <c r="BQ10" s="429"/>
      <c r="BR10" s="429"/>
      <c r="BS10" s="429"/>
      <c r="BT10" s="429"/>
      <c r="BU10" s="430"/>
      <c r="BV10" s="428">
        <v>3523</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64953</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450000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64574</v>
      </c>
      <c r="S13" s="532"/>
      <c r="T13" s="532"/>
      <c r="U13" s="532"/>
      <c r="V13" s="533"/>
      <c r="W13" s="519" t="s">
        <v>141</v>
      </c>
      <c r="X13" s="441"/>
      <c r="Y13" s="441"/>
      <c r="Z13" s="441"/>
      <c r="AA13" s="441"/>
      <c r="AB13" s="442"/>
      <c r="AC13" s="404">
        <v>830</v>
      </c>
      <c r="AD13" s="405"/>
      <c r="AE13" s="405"/>
      <c r="AF13" s="405"/>
      <c r="AG13" s="406"/>
      <c r="AH13" s="404">
        <v>912</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-581897</v>
      </c>
      <c r="BO13" s="429"/>
      <c r="BP13" s="429"/>
      <c r="BQ13" s="429"/>
      <c r="BR13" s="429"/>
      <c r="BS13" s="429"/>
      <c r="BT13" s="429"/>
      <c r="BU13" s="430"/>
      <c r="BV13" s="428">
        <v>429770</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9.5</v>
      </c>
      <c r="CU13" s="399"/>
      <c r="CV13" s="399"/>
      <c r="CW13" s="399"/>
      <c r="CX13" s="399"/>
      <c r="CY13" s="399"/>
      <c r="CZ13" s="399"/>
      <c r="DA13" s="400"/>
      <c r="DB13" s="398">
        <v>8.9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64436</v>
      </c>
      <c r="S14" s="532"/>
      <c r="T14" s="532"/>
      <c r="U14" s="532"/>
      <c r="V14" s="533"/>
      <c r="W14" s="534"/>
      <c r="X14" s="444"/>
      <c r="Y14" s="444"/>
      <c r="Z14" s="444"/>
      <c r="AA14" s="444"/>
      <c r="AB14" s="445"/>
      <c r="AC14" s="524">
        <v>3.7</v>
      </c>
      <c r="AD14" s="525"/>
      <c r="AE14" s="525"/>
      <c r="AF14" s="525"/>
      <c r="AG14" s="526"/>
      <c r="AH14" s="524">
        <v>4.0999999999999996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96.9</v>
      </c>
      <c r="CU14" s="536"/>
      <c r="CV14" s="536"/>
      <c r="CW14" s="536"/>
      <c r="CX14" s="536"/>
      <c r="CY14" s="536"/>
      <c r="CZ14" s="536"/>
      <c r="DA14" s="537"/>
      <c r="DB14" s="535">
        <v>115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64128</v>
      </c>
      <c r="S15" s="532"/>
      <c r="T15" s="532"/>
      <c r="U15" s="532"/>
      <c r="V15" s="533"/>
      <c r="W15" s="519" t="s">
        <v>149</v>
      </c>
      <c r="X15" s="441"/>
      <c r="Y15" s="441"/>
      <c r="Z15" s="441"/>
      <c r="AA15" s="441"/>
      <c r="AB15" s="442"/>
      <c r="AC15" s="404">
        <v>2962</v>
      </c>
      <c r="AD15" s="405"/>
      <c r="AE15" s="405"/>
      <c r="AF15" s="405"/>
      <c r="AG15" s="406"/>
      <c r="AH15" s="404">
        <v>3003</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6131445</v>
      </c>
      <c r="BO15" s="424"/>
      <c r="BP15" s="424"/>
      <c r="BQ15" s="424"/>
      <c r="BR15" s="424"/>
      <c r="BS15" s="424"/>
      <c r="BT15" s="424"/>
      <c r="BU15" s="425"/>
      <c r="BV15" s="423">
        <v>5965219</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13.1</v>
      </c>
      <c r="AD16" s="525"/>
      <c r="AE16" s="525"/>
      <c r="AF16" s="525"/>
      <c r="AG16" s="526"/>
      <c r="AH16" s="524">
        <v>13.4</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9364535</v>
      </c>
      <c r="BO16" s="429"/>
      <c r="BP16" s="429"/>
      <c r="BQ16" s="429"/>
      <c r="BR16" s="429"/>
      <c r="BS16" s="429"/>
      <c r="BT16" s="429"/>
      <c r="BU16" s="430"/>
      <c r="BV16" s="428">
        <v>9238155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18846</v>
      </c>
      <c r="AD17" s="405"/>
      <c r="AE17" s="405"/>
      <c r="AF17" s="405"/>
      <c r="AG17" s="406"/>
      <c r="AH17" s="404">
        <v>18439</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7845393</v>
      </c>
      <c r="BO17" s="429"/>
      <c r="BP17" s="429"/>
      <c r="BQ17" s="429"/>
      <c r="BR17" s="429"/>
      <c r="BS17" s="429"/>
      <c r="BT17" s="429"/>
      <c r="BU17" s="430"/>
      <c r="BV17" s="428">
        <v>7612177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19.190000000000001</v>
      </c>
      <c r="M18" s="493"/>
      <c r="N18" s="493"/>
      <c r="O18" s="493"/>
      <c r="P18" s="493"/>
      <c r="Q18" s="493"/>
      <c r="R18" s="494"/>
      <c r="S18" s="494"/>
      <c r="T18" s="494"/>
      <c r="U18" s="494"/>
      <c r="V18" s="495"/>
      <c r="W18" s="509"/>
      <c r="X18" s="510"/>
      <c r="Y18" s="510"/>
      <c r="Z18" s="510"/>
      <c r="AA18" s="510"/>
      <c r="AB18" s="520"/>
      <c r="AC18" s="392">
        <v>83.2</v>
      </c>
      <c r="AD18" s="393"/>
      <c r="AE18" s="393"/>
      <c r="AF18" s="393"/>
      <c r="AG18" s="496"/>
      <c r="AH18" s="392">
        <v>82.5</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11325166</v>
      </c>
      <c r="BO18" s="429"/>
      <c r="BP18" s="429"/>
      <c r="BQ18" s="429"/>
      <c r="BR18" s="429"/>
      <c r="BS18" s="429"/>
      <c r="BT18" s="429"/>
      <c r="BU18" s="430"/>
      <c r="BV18" s="428">
        <v>11060664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3185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14930844</v>
      </c>
      <c r="BO19" s="429"/>
      <c r="BP19" s="429"/>
      <c r="BQ19" s="429"/>
      <c r="BR19" s="429"/>
      <c r="BS19" s="429"/>
      <c r="BT19" s="429"/>
      <c r="BU19" s="430"/>
      <c r="BV19" s="428">
        <v>13459584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21780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30284840</v>
      </c>
      <c r="BO23" s="429"/>
      <c r="BP23" s="429"/>
      <c r="BQ23" s="429"/>
      <c r="BR23" s="429"/>
      <c r="BS23" s="429"/>
      <c r="BT23" s="429"/>
      <c r="BU23" s="430"/>
      <c r="BV23" s="428">
        <v>29891055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8300</v>
      </c>
      <c r="R24" s="405"/>
      <c r="S24" s="405"/>
      <c r="T24" s="405"/>
      <c r="U24" s="405"/>
      <c r="V24" s="406"/>
      <c r="W24" s="470"/>
      <c r="X24" s="461"/>
      <c r="Y24" s="462"/>
      <c r="Z24" s="401" t="s">
        <v>173</v>
      </c>
      <c r="AA24" s="402"/>
      <c r="AB24" s="402"/>
      <c r="AC24" s="402"/>
      <c r="AD24" s="402"/>
      <c r="AE24" s="402"/>
      <c r="AF24" s="402"/>
      <c r="AG24" s="403"/>
      <c r="AH24" s="404">
        <v>381</v>
      </c>
      <c r="AI24" s="405"/>
      <c r="AJ24" s="405"/>
      <c r="AK24" s="405"/>
      <c r="AL24" s="406"/>
      <c r="AM24" s="404">
        <v>1075182</v>
      </c>
      <c r="AN24" s="405"/>
      <c r="AO24" s="405"/>
      <c r="AP24" s="405"/>
      <c r="AQ24" s="405"/>
      <c r="AR24" s="406"/>
      <c r="AS24" s="404">
        <v>2822</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26815580</v>
      </c>
      <c r="BO24" s="429"/>
      <c r="BP24" s="429"/>
      <c r="BQ24" s="429"/>
      <c r="BR24" s="429"/>
      <c r="BS24" s="429"/>
      <c r="BT24" s="429"/>
      <c r="BU24" s="430"/>
      <c r="BV24" s="428">
        <v>26629587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6840</v>
      </c>
      <c r="R25" s="405"/>
      <c r="S25" s="405"/>
      <c r="T25" s="405"/>
      <c r="U25" s="405"/>
      <c r="V25" s="406"/>
      <c r="W25" s="470"/>
      <c r="X25" s="461"/>
      <c r="Y25" s="462"/>
      <c r="Z25" s="401" t="s">
        <v>176</v>
      </c>
      <c r="AA25" s="402"/>
      <c r="AB25" s="402"/>
      <c r="AC25" s="402"/>
      <c r="AD25" s="402"/>
      <c r="AE25" s="402"/>
      <c r="AF25" s="402"/>
      <c r="AG25" s="403"/>
      <c r="AH25" s="404">
        <v>61</v>
      </c>
      <c r="AI25" s="405"/>
      <c r="AJ25" s="405"/>
      <c r="AK25" s="405"/>
      <c r="AL25" s="406"/>
      <c r="AM25" s="404">
        <v>166408</v>
      </c>
      <c r="AN25" s="405"/>
      <c r="AO25" s="405"/>
      <c r="AP25" s="405"/>
      <c r="AQ25" s="405"/>
      <c r="AR25" s="406"/>
      <c r="AS25" s="404">
        <v>2728</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2757102</v>
      </c>
      <c r="BO25" s="424"/>
      <c r="BP25" s="424"/>
      <c r="BQ25" s="424"/>
      <c r="BR25" s="424"/>
      <c r="BS25" s="424"/>
      <c r="BT25" s="424"/>
      <c r="BU25" s="425"/>
      <c r="BV25" s="423">
        <v>3132404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6260</v>
      </c>
      <c r="R26" s="405"/>
      <c r="S26" s="405"/>
      <c r="T26" s="405"/>
      <c r="U26" s="405"/>
      <c r="V26" s="406"/>
      <c r="W26" s="470"/>
      <c r="X26" s="461"/>
      <c r="Y26" s="462"/>
      <c r="Z26" s="401" t="s">
        <v>179</v>
      </c>
      <c r="AA26" s="483"/>
      <c r="AB26" s="483"/>
      <c r="AC26" s="483"/>
      <c r="AD26" s="483"/>
      <c r="AE26" s="483"/>
      <c r="AF26" s="483"/>
      <c r="AG26" s="484"/>
      <c r="AH26" s="404" t="s">
        <v>129</v>
      </c>
      <c r="AI26" s="405"/>
      <c r="AJ26" s="405"/>
      <c r="AK26" s="405"/>
      <c r="AL26" s="406"/>
      <c r="AM26" s="404" t="s">
        <v>129</v>
      </c>
      <c r="AN26" s="405"/>
      <c r="AO26" s="405"/>
      <c r="AP26" s="405"/>
      <c r="AQ26" s="405"/>
      <c r="AR26" s="406"/>
      <c r="AS26" s="404" t="s">
        <v>130</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181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4420</v>
      </c>
      <c r="R27" s="405"/>
      <c r="S27" s="405"/>
      <c r="T27" s="405"/>
      <c r="U27" s="405"/>
      <c r="V27" s="406"/>
      <c r="W27" s="470"/>
      <c r="X27" s="461"/>
      <c r="Y27" s="462"/>
      <c r="Z27" s="401" t="s">
        <v>183</v>
      </c>
      <c r="AA27" s="402"/>
      <c r="AB27" s="402"/>
      <c r="AC27" s="402"/>
      <c r="AD27" s="402"/>
      <c r="AE27" s="402"/>
      <c r="AF27" s="402"/>
      <c r="AG27" s="403"/>
      <c r="AH27" s="404">
        <v>21</v>
      </c>
      <c r="AI27" s="405"/>
      <c r="AJ27" s="405"/>
      <c r="AK27" s="405"/>
      <c r="AL27" s="406"/>
      <c r="AM27" s="404">
        <v>60554</v>
      </c>
      <c r="AN27" s="405"/>
      <c r="AO27" s="405"/>
      <c r="AP27" s="405"/>
      <c r="AQ27" s="405"/>
      <c r="AR27" s="406"/>
      <c r="AS27" s="404">
        <v>2884</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6388</v>
      </c>
      <c r="BO27" s="432"/>
      <c r="BP27" s="432"/>
      <c r="BQ27" s="432"/>
      <c r="BR27" s="432"/>
      <c r="BS27" s="432"/>
      <c r="BT27" s="432"/>
      <c r="BU27" s="433"/>
      <c r="BV27" s="431">
        <v>6384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3950</v>
      </c>
      <c r="R28" s="405"/>
      <c r="S28" s="405"/>
      <c r="T28" s="405"/>
      <c r="U28" s="405"/>
      <c r="V28" s="406"/>
      <c r="W28" s="470"/>
      <c r="X28" s="461"/>
      <c r="Y28" s="462"/>
      <c r="Z28" s="401" t="s">
        <v>186</v>
      </c>
      <c r="AA28" s="402"/>
      <c r="AB28" s="402"/>
      <c r="AC28" s="402"/>
      <c r="AD28" s="402"/>
      <c r="AE28" s="402"/>
      <c r="AF28" s="402"/>
      <c r="AG28" s="403"/>
      <c r="AH28" s="404" t="s">
        <v>181</v>
      </c>
      <c r="AI28" s="405"/>
      <c r="AJ28" s="405"/>
      <c r="AK28" s="405"/>
      <c r="AL28" s="406"/>
      <c r="AM28" s="404" t="s">
        <v>129</v>
      </c>
      <c r="AN28" s="405"/>
      <c r="AO28" s="405"/>
      <c r="AP28" s="405"/>
      <c r="AQ28" s="405"/>
      <c r="AR28" s="406"/>
      <c r="AS28" s="404" t="s">
        <v>129</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1599073</v>
      </c>
      <c r="BO28" s="424"/>
      <c r="BP28" s="424"/>
      <c r="BQ28" s="424"/>
      <c r="BR28" s="424"/>
      <c r="BS28" s="424"/>
      <c r="BT28" s="424"/>
      <c r="BU28" s="425"/>
      <c r="BV28" s="423">
        <v>1747530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20</v>
      </c>
      <c r="M29" s="405"/>
      <c r="N29" s="405"/>
      <c r="O29" s="405"/>
      <c r="P29" s="406"/>
      <c r="Q29" s="404">
        <v>3710</v>
      </c>
      <c r="R29" s="405"/>
      <c r="S29" s="405"/>
      <c r="T29" s="405"/>
      <c r="U29" s="405"/>
      <c r="V29" s="406"/>
      <c r="W29" s="471"/>
      <c r="X29" s="472"/>
      <c r="Y29" s="473"/>
      <c r="Z29" s="401" t="s">
        <v>189</v>
      </c>
      <c r="AA29" s="402"/>
      <c r="AB29" s="402"/>
      <c r="AC29" s="402"/>
      <c r="AD29" s="402"/>
      <c r="AE29" s="402"/>
      <c r="AF29" s="402"/>
      <c r="AG29" s="403"/>
      <c r="AH29" s="404">
        <v>402</v>
      </c>
      <c r="AI29" s="405"/>
      <c r="AJ29" s="405"/>
      <c r="AK29" s="405"/>
      <c r="AL29" s="406"/>
      <c r="AM29" s="404">
        <v>1135736</v>
      </c>
      <c r="AN29" s="405"/>
      <c r="AO29" s="405"/>
      <c r="AP29" s="405"/>
      <c r="AQ29" s="405"/>
      <c r="AR29" s="406"/>
      <c r="AS29" s="404">
        <v>2825</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561285</v>
      </c>
      <c r="BO29" s="429"/>
      <c r="BP29" s="429"/>
      <c r="BQ29" s="429"/>
      <c r="BR29" s="429"/>
      <c r="BS29" s="429"/>
      <c r="BT29" s="429"/>
      <c r="BU29" s="430"/>
      <c r="BV29" s="428">
        <v>550962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98.7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1533369</v>
      </c>
      <c r="BO30" s="432"/>
      <c r="BP30" s="432"/>
      <c r="BQ30" s="432"/>
      <c r="BR30" s="432"/>
      <c r="BS30" s="432"/>
      <c r="BT30" s="432"/>
      <c r="BU30" s="433"/>
      <c r="BV30" s="431">
        <v>961859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205</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沖縄県後期高齢者医療広域連合（一般会計等）</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育英会特別会計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IF('各会計、関係団体の財政状況及び健全化判断比率'!B31="","",'各会計、関係団体の財政状況及び健全化判断比率'!B31)</f>
        <v>下水道事業会計（公共）</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沖縄県後期高齢者医療広域連合（特別会計）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公営墓地事業特別会計</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IF('各会計、関係団体の財政状況及び健全化判断比率'!B32="","",'各会計、関係団体の財政状況及び健全化判断比率'!B32)</f>
        <v>下水道事業会計（農排）</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沖縄県市町村自治会館管理組合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南部広域市町村圏事務組合（一般会計）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南部広域市町村圏事務組合（ふるさと市町村圏基金特別会計）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南部広域市町村圏事務組合（いなんせ斎苑特別会計）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南部広域市町村圏事務組合（南斎場特別会計）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沖縄県介護保険広域連合（一般会計）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沖縄県介護保険広域連合（特別会計）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南部広域行政組合一般会計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XnuUz5ChJAsVc57rzbpyFN16Ll+alCPA5oKbnkz8fYOUTxTzRsGSI97T3Ohp65zzeqlA+6TXBYfrJir6lrwGaA==" saltValue="9TB8A9Pw3A8cP7/AWXa4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10" t="s">
        <v>588</v>
      </c>
      <c r="D34" s="1210"/>
      <c r="E34" s="1211"/>
      <c r="F34" s="32">
        <v>13.96</v>
      </c>
      <c r="G34" s="33">
        <v>14.08</v>
      </c>
      <c r="H34" s="33">
        <v>12.39</v>
      </c>
      <c r="I34" s="33">
        <v>11.91</v>
      </c>
      <c r="J34" s="34">
        <v>11.5</v>
      </c>
      <c r="K34" s="22"/>
      <c r="L34" s="22"/>
      <c r="M34" s="22"/>
      <c r="N34" s="22"/>
      <c r="O34" s="22"/>
      <c r="P34" s="22"/>
    </row>
    <row r="35" spans="1:16" ht="39" customHeight="1" x14ac:dyDescent="0.15">
      <c r="A35" s="22"/>
      <c r="B35" s="35"/>
      <c r="C35" s="1204" t="s">
        <v>589</v>
      </c>
      <c r="D35" s="1205"/>
      <c r="E35" s="1206"/>
      <c r="F35" s="36">
        <v>2.0099999999999998</v>
      </c>
      <c r="G35" s="37">
        <v>0.65</v>
      </c>
      <c r="H35" s="37">
        <v>0.98</v>
      </c>
      <c r="I35" s="37">
        <v>4.6500000000000004</v>
      </c>
      <c r="J35" s="38">
        <v>3.43</v>
      </c>
      <c r="K35" s="22"/>
      <c r="L35" s="22"/>
      <c r="M35" s="22"/>
      <c r="N35" s="22"/>
      <c r="O35" s="22"/>
      <c r="P35" s="22"/>
    </row>
    <row r="36" spans="1:16" ht="39" customHeight="1" x14ac:dyDescent="0.15">
      <c r="A36" s="22"/>
      <c r="B36" s="35"/>
      <c r="C36" s="1204" t="s">
        <v>590</v>
      </c>
      <c r="D36" s="1205"/>
      <c r="E36" s="1206"/>
      <c r="F36" s="36" t="s">
        <v>538</v>
      </c>
      <c r="G36" s="37" t="s">
        <v>538</v>
      </c>
      <c r="H36" s="37" t="s">
        <v>538</v>
      </c>
      <c r="I36" s="37" t="s">
        <v>538</v>
      </c>
      <c r="J36" s="38">
        <v>1.97</v>
      </c>
      <c r="K36" s="22"/>
      <c r="L36" s="22"/>
      <c r="M36" s="22"/>
      <c r="N36" s="22"/>
      <c r="O36" s="22"/>
      <c r="P36" s="22"/>
    </row>
    <row r="37" spans="1:16" ht="39" customHeight="1" x14ac:dyDescent="0.15">
      <c r="A37" s="22"/>
      <c r="B37" s="35"/>
      <c r="C37" s="1204" t="s">
        <v>591</v>
      </c>
      <c r="D37" s="1205"/>
      <c r="E37" s="1206"/>
      <c r="F37" s="36" t="s">
        <v>592</v>
      </c>
      <c r="G37" s="37" t="s">
        <v>593</v>
      </c>
      <c r="H37" s="37" t="s">
        <v>594</v>
      </c>
      <c r="I37" s="37" t="s">
        <v>595</v>
      </c>
      <c r="J37" s="38">
        <v>0.15</v>
      </c>
      <c r="K37" s="22"/>
      <c r="L37" s="22"/>
      <c r="M37" s="22"/>
      <c r="N37" s="22"/>
      <c r="O37" s="22"/>
      <c r="P37" s="22"/>
    </row>
    <row r="38" spans="1:16" ht="39" customHeight="1" x14ac:dyDescent="0.15">
      <c r="A38" s="22"/>
      <c r="B38" s="35"/>
      <c r="C38" s="1204" t="s">
        <v>596</v>
      </c>
      <c r="D38" s="1205"/>
      <c r="E38" s="1206"/>
      <c r="F38" s="36" t="s">
        <v>538</v>
      </c>
      <c r="G38" s="37" t="s">
        <v>538</v>
      </c>
      <c r="H38" s="37" t="s">
        <v>538</v>
      </c>
      <c r="I38" s="37" t="s">
        <v>538</v>
      </c>
      <c r="J38" s="38">
        <v>0.13</v>
      </c>
      <c r="K38" s="22"/>
      <c r="L38" s="22"/>
      <c r="M38" s="22"/>
      <c r="N38" s="22"/>
      <c r="O38" s="22"/>
      <c r="P38" s="22"/>
    </row>
    <row r="39" spans="1:16" ht="39" customHeight="1" x14ac:dyDescent="0.15">
      <c r="A39" s="22"/>
      <c r="B39" s="35"/>
      <c r="C39" s="1204" t="s">
        <v>597</v>
      </c>
      <c r="D39" s="1205"/>
      <c r="E39" s="1206"/>
      <c r="F39" s="36">
        <v>0</v>
      </c>
      <c r="G39" s="37">
        <v>0.01</v>
      </c>
      <c r="H39" s="37">
        <v>0</v>
      </c>
      <c r="I39" s="37">
        <v>0.03</v>
      </c>
      <c r="J39" s="38">
        <v>0.03</v>
      </c>
      <c r="K39" s="22"/>
      <c r="L39" s="22"/>
      <c r="M39" s="22"/>
      <c r="N39" s="22"/>
      <c r="O39" s="22"/>
      <c r="P39" s="22"/>
    </row>
    <row r="40" spans="1:16" ht="39" customHeight="1" x14ac:dyDescent="0.15">
      <c r="A40" s="22"/>
      <c r="B40" s="35"/>
      <c r="C40" s="1204" t="s">
        <v>598</v>
      </c>
      <c r="D40" s="1205"/>
      <c r="E40" s="1206"/>
      <c r="F40" s="36">
        <v>0</v>
      </c>
      <c r="G40" s="37">
        <v>0</v>
      </c>
      <c r="H40" s="37">
        <v>0</v>
      </c>
      <c r="I40" s="37">
        <v>0</v>
      </c>
      <c r="J40" s="38">
        <v>0.03</v>
      </c>
      <c r="K40" s="22"/>
      <c r="L40" s="22"/>
      <c r="M40" s="22"/>
      <c r="N40" s="22"/>
      <c r="O40" s="22"/>
      <c r="P40" s="22"/>
    </row>
    <row r="41" spans="1:16" ht="39" customHeight="1" x14ac:dyDescent="0.15">
      <c r="A41" s="22"/>
      <c r="B41" s="35"/>
      <c r="C41" s="1204" t="s">
        <v>599</v>
      </c>
      <c r="D41" s="1205"/>
      <c r="E41" s="1206"/>
      <c r="F41" s="36" t="s">
        <v>538</v>
      </c>
      <c r="G41" s="37" t="s">
        <v>538</v>
      </c>
      <c r="H41" s="37" t="s">
        <v>538</v>
      </c>
      <c r="I41" s="37">
        <v>0</v>
      </c>
      <c r="J41" s="38">
        <v>0</v>
      </c>
      <c r="K41" s="22"/>
      <c r="L41" s="22"/>
      <c r="M41" s="22"/>
      <c r="N41" s="22"/>
      <c r="O41" s="22"/>
      <c r="P41" s="22"/>
    </row>
    <row r="42" spans="1:16" ht="39" customHeight="1" x14ac:dyDescent="0.15">
      <c r="A42" s="22"/>
      <c r="B42" s="39"/>
      <c r="C42" s="1204" t="s">
        <v>600</v>
      </c>
      <c r="D42" s="1205"/>
      <c r="E42" s="1206"/>
      <c r="F42" s="36" t="s">
        <v>538</v>
      </c>
      <c r="G42" s="37" t="s">
        <v>538</v>
      </c>
      <c r="H42" s="37" t="s">
        <v>538</v>
      </c>
      <c r="I42" s="37" t="s">
        <v>538</v>
      </c>
      <c r="J42" s="38" t="s">
        <v>538</v>
      </c>
      <c r="K42" s="22"/>
      <c r="L42" s="22"/>
      <c r="M42" s="22"/>
      <c r="N42" s="22"/>
      <c r="O42" s="22"/>
      <c r="P42" s="22"/>
    </row>
    <row r="43" spans="1:16" ht="39" customHeight="1" thickBot="1" x14ac:dyDescent="0.2">
      <c r="A43" s="22"/>
      <c r="B43" s="40"/>
      <c r="C43" s="1207" t="s">
        <v>601</v>
      </c>
      <c r="D43" s="1208"/>
      <c r="E43" s="1209"/>
      <c r="F43" s="41">
        <v>0.18</v>
      </c>
      <c r="G43" s="42">
        <v>0.37</v>
      </c>
      <c r="H43" s="42">
        <v>0.19</v>
      </c>
      <c r="I43" s="42">
        <v>0.84</v>
      </c>
      <c r="J43" s="43" t="s">
        <v>538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BWmJu9udM4u5FKzO8l3CGup7pBMMD2tacosAPNR4SWmtaa8GTiF7sNa85fpYBEvT+F2uq15cRNjZjj8QhSNHw==" saltValue="tP3q3Nj92X7Wo/6K7Rl3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1763</v>
      </c>
      <c r="L45" s="60">
        <v>1834</v>
      </c>
      <c r="M45" s="60">
        <v>1934</v>
      </c>
      <c r="N45" s="60">
        <v>2032</v>
      </c>
      <c r="O45" s="61">
        <v>2074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538</v>
      </c>
      <c r="L46" s="64" t="s">
        <v>538</v>
      </c>
      <c r="M46" s="64" t="s">
        <v>538</v>
      </c>
      <c r="N46" s="64" t="s">
        <v>538</v>
      </c>
      <c r="O46" s="65" t="s">
        <v>538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538</v>
      </c>
      <c r="L47" s="64" t="s">
        <v>538</v>
      </c>
      <c r="M47" s="64" t="s">
        <v>538</v>
      </c>
      <c r="N47" s="64" t="s">
        <v>538</v>
      </c>
      <c r="O47" s="65" t="s">
        <v>538</v>
      </c>
      <c r="P47" s="48"/>
      <c r="Q47" s="48"/>
      <c r="R47" s="48"/>
      <c r="S47" s="48"/>
      <c r="T47" s="48"/>
      <c r="U47" s="48"/>
    </row>
    <row r="48" spans="1:21" ht="30.75" customHeight="1" x14ac:dyDescent="0.15">
      <c r="A48" s="48"/>
      <c r="B48" s="1232"/>
      <c r="C48" s="1233"/>
      <c r="D48" s="62"/>
      <c r="E48" s="1214" t="s">
        <v>15</v>
      </c>
      <c r="F48" s="1214"/>
      <c r="G48" s="1214"/>
      <c r="H48" s="1214"/>
      <c r="I48" s="1214"/>
      <c r="J48" s="1215"/>
      <c r="K48" s="63">
        <v>221</v>
      </c>
      <c r="L48" s="64">
        <v>195</v>
      </c>
      <c r="M48" s="64">
        <v>195</v>
      </c>
      <c r="N48" s="64">
        <v>266</v>
      </c>
      <c r="O48" s="65">
        <v>251</v>
      </c>
      <c r="P48" s="48"/>
      <c r="Q48" s="48"/>
      <c r="R48" s="48"/>
      <c r="S48" s="48"/>
      <c r="T48" s="48"/>
      <c r="U48" s="48"/>
    </row>
    <row r="49" spans="1:21" ht="30.75" customHeight="1" x14ac:dyDescent="0.15">
      <c r="A49" s="48"/>
      <c r="B49" s="1232"/>
      <c r="C49" s="1233"/>
      <c r="D49" s="62"/>
      <c r="E49" s="1214" t="s">
        <v>16</v>
      </c>
      <c r="F49" s="1214"/>
      <c r="G49" s="1214"/>
      <c r="H49" s="1214"/>
      <c r="I49" s="1214"/>
      <c r="J49" s="1215"/>
      <c r="K49" s="63">
        <v>47</v>
      </c>
      <c r="L49" s="64">
        <v>64</v>
      </c>
      <c r="M49" s="64">
        <v>71</v>
      </c>
      <c r="N49" s="64">
        <v>65</v>
      </c>
      <c r="O49" s="65">
        <v>75</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538</v>
      </c>
      <c r="L50" s="64">
        <v>38</v>
      </c>
      <c r="M50" s="64" t="s">
        <v>538</v>
      </c>
      <c r="N50" s="64" t="s">
        <v>538</v>
      </c>
      <c r="O50" s="65" t="s">
        <v>538</v>
      </c>
      <c r="P50" s="48"/>
      <c r="Q50" s="48"/>
      <c r="R50" s="48"/>
      <c r="S50" s="48"/>
      <c r="T50" s="48"/>
      <c r="U50" s="48"/>
    </row>
    <row r="51" spans="1:21" ht="30.75" customHeight="1" x14ac:dyDescent="0.15">
      <c r="A51" s="48"/>
      <c r="B51" s="1234"/>
      <c r="C51" s="1235"/>
      <c r="D51" s="66"/>
      <c r="E51" s="1214" t="s">
        <v>18</v>
      </c>
      <c r="F51" s="1214"/>
      <c r="G51" s="1214"/>
      <c r="H51" s="1214"/>
      <c r="I51" s="1214"/>
      <c r="J51" s="1215"/>
      <c r="K51" s="63">
        <v>2</v>
      </c>
      <c r="L51" s="64">
        <v>6</v>
      </c>
      <c r="M51" s="64">
        <v>3</v>
      </c>
      <c r="N51" s="64">
        <v>1</v>
      </c>
      <c r="O51" s="65">
        <v>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1270</v>
      </c>
      <c r="L52" s="64">
        <v>1276</v>
      </c>
      <c r="M52" s="64">
        <v>1337</v>
      </c>
      <c r="N52" s="64">
        <v>1358</v>
      </c>
      <c r="O52" s="65">
        <v>1325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763</v>
      </c>
      <c r="L53" s="69">
        <v>861</v>
      </c>
      <c r="M53" s="69">
        <v>866</v>
      </c>
      <c r="N53" s="69">
        <v>1006</v>
      </c>
      <c r="O53" s="70">
        <v>1077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608</v>
      </c>
      <c r="L57" s="84" t="s">
        <v>608</v>
      </c>
      <c r="M57" s="84" t="s">
        <v>608</v>
      </c>
      <c r="N57" s="84" t="s">
        <v>608</v>
      </c>
      <c r="O57" s="85" t="s">
        <v>608</v>
      </c>
    </row>
    <row r="58" spans="1:21" ht="31.5" customHeight="1" thickBot="1" x14ac:dyDescent="0.2">
      <c r="B58" s="1222"/>
      <c r="C58" s="1223"/>
      <c r="D58" s="1227" t="s">
        <v>27</v>
      </c>
      <c r="E58" s="1228"/>
      <c r="F58" s="1228"/>
      <c r="G58" s="1228"/>
      <c r="H58" s="1228"/>
      <c r="I58" s="1228"/>
      <c r="J58" s="1229"/>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HM8NppN6ojrvtYIoxmP76aepeg8UoWoaOBG0a2RVlvGvZ5Nlyxm2r2WBwEqn2/cmEBpjpC+vnVWCgB8xxnmA==" saltValue="eY/iSbC+sB2S6DrLCKl/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40" sqref="M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50" t="s">
        <v>30</v>
      </c>
      <c r="C41" s="1251"/>
      <c r="D41" s="102"/>
      <c r="E41" s="1252" t="s">
        <v>31</v>
      </c>
      <c r="F41" s="1252"/>
      <c r="G41" s="1252"/>
      <c r="H41" s="1253"/>
      <c r="I41" s="103">
        <v>23225</v>
      </c>
      <c r="J41" s="104">
        <v>25444</v>
      </c>
      <c r="K41" s="104">
        <v>27569</v>
      </c>
      <c r="L41" s="104">
        <v>29891</v>
      </c>
      <c r="M41" s="105">
        <v>30285</v>
      </c>
    </row>
    <row r="42" spans="2:13" ht="27.75" customHeight="1" x14ac:dyDescent="0.15">
      <c r="B42" s="1240"/>
      <c r="C42" s="1241"/>
      <c r="D42" s="106"/>
      <c r="E42" s="1244" t="s">
        <v>32</v>
      </c>
      <c r="F42" s="1244"/>
      <c r="G42" s="1244"/>
      <c r="H42" s="1245"/>
      <c r="I42" s="107">
        <v>33</v>
      </c>
      <c r="J42" s="108">
        <v>38</v>
      </c>
      <c r="K42" s="108" t="s">
        <v>538</v>
      </c>
      <c r="L42" s="108" t="s">
        <v>538</v>
      </c>
      <c r="M42" s="109" t="s">
        <v>538</v>
      </c>
    </row>
    <row r="43" spans="2:13" ht="27.75" customHeight="1" x14ac:dyDescent="0.15">
      <c r="B43" s="1240"/>
      <c r="C43" s="1241"/>
      <c r="D43" s="106"/>
      <c r="E43" s="1244" t="s">
        <v>33</v>
      </c>
      <c r="F43" s="1244"/>
      <c r="G43" s="1244"/>
      <c r="H43" s="1245"/>
      <c r="I43" s="107">
        <v>2608</v>
      </c>
      <c r="J43" s="108">
        <v>2567</v>
      </c>
      <c r="K43" s="108">
        <v>2872</v>
      </c>
      <c r="L43" s="108">
        <v>2609</v>
      </c>
      <c r="M43" s="109">
        <v>2226</v>
      </c>
    </row>
    <row r="44" spans="2:13" ht="27.75" customHeight="1" x14ac:dyDescent="0.15">
      <c r="B44" s="1240"/>
      <c r="C44" s="1241"/>
      <c r="D44" s="106"/>
      <c r="E44" s="1244" t="s">
        <v>34</v>
      </c>
      <c r="F44" s="1244"/>
      <c r="G44" s="1244"/>
      <c r="H44" s="1245"/>
      <c r="I44" s="107">
        <v>887</v>
      </c>
      <c r="J44" s="108">
        <v>976</v>
      </c>
      <c r="K44" s="108">
        <v>1045</v>
      </c>
      <c r="L44" s="108">
        <v>1013</v>
      </c>
      <c r="M44" s="109">
        <v>983</v>
      </c>
    </row>
    <row r="45" spans="2:13" ht="27.75" customHeight="1" x14ac:dyDescent="0.15">
      <c r="B45" s="1240"/>
      <c r="C45" s="1241"/>
      <c r="D45" s="106"/>
      <c r="E45" s="1244" t="s">
        <v>35</v>
      </c>
      <c r="F45" s="1244"/>
      <c r="G45" s="1244"/>
      <c r="H45" s="1245"/>
      <c r="I45" s="107">
        <v>866</v>
      </c>
      <c r="J45" s="108">
        <v>835</v>
      </c>
      <c r="K45" s="108">
        <v>631</v>
      </c>
      <c r="L45" s="108">
        <v>578</v>
      </c>
      <c r="M45" s="109">
        <v>534</v>
      </c>
    </row>
    <row r="46" spans="2:13" ht="27.75" customHeight="1" x14ac:dyDescent="0.15">
      <c r="B46" s="1240"/>
      <c r="C46" s="1241"/>
      <c r="D46" s="110"/>
      <c r="E46" s="1244" t="s">
        <v>36</v>
      </c>
      <c r="F46" s="1244"/>
      <c r="G46" s="1244"/>
      <c r="H46" s="1245"/>
      <c r="I46" s="107" t="s">
        <v>538</v>
      </c>
      <c r="J46" s="108" t="s">
        <v>538</v>
      </c>
      <c r="K46" s="108" t="s">
        <v>538</v>
      </c>
      <c r="L46" s="108" t="s">
        <v>538</v>
      </c>
      <c r="M46" s="109" t="s">
        <v>538</v>
      </c>
    </row>
    <row r="47" spans="2:13" ht="27.75" customHeight="1" x14ac:dyDescent="0.15">
      <c r="B47" s="1240"/>
      <c r="C47" s="1241"/>
      <c r="D47" s="111"/>
      <c r="E47" s="1254" t="s">
        <v>37</v>
      </c>
      <c r="F47" s="1255"/>
      <c r="G47" s="1255"/>
      <c r="H47" s="1256"/>
      <c r="I47" s="107" t="s">
        <v>538</v>
      </c>
      <c r="J47" s="108" t="s">
        <v>538</v>
      </c>
      <c r="K47" s="108" t="s">
        <v>538</v>
      </c>
      <c r="L47" s="108" t="s">
        <v>538</v>
      </c>
      <c r="M47" s="109" t="s">
        <v>538</v>
      </c>
    </row>
    <row r="48" spans="2:13" ht="27.75" customHeight="1" x14ac:dyDescent="0.15">
      <c r="B48" s="1240"/>
      <c r="C48" s="1241"/>
      <c r="D48" s="106"/>
      <c r="E48" s="1244" t="s">
        <v>38</v>
      </c>
      <c r="F48" s="1244"/>
      <c r="G48" s="1244"/>
      <c r="H48" s="1245"/>
      <c r="I48" s="107" t="s">
        <v>538</v>
      </c>
      <c r="J48" s="108" t="s">
        <v>538</v>
      </c>
      <c r="K48" s="108" t="s">
        <v>538</v>
      </c>
      <c r="L48" s="108" t="s">
        <v>538</v>
      </c>
      <c r="M48" s="109" t="s">
        <v>538</v>
      </c>
    </row>
    <row r="49" spans="2:13" ht="27.75" customHeight="1" x14ac:dyDescent="0.15">
      <c r="B49" s="1242"/>
      <c r="C49" s="1243"/>
      <c r="D49" s="106"/>
      <c r="E49" s="1244" t="s">
        <v>39</v>
      </c>
      <c r="F49" s="1244"/>
      <c r="G49" s="1244"/>
      <c r="H49" s="1245"/>
      <c r="I49" s="107" t="s">
        <v>538</v>
      </c>
      <c r="J49" s="108" t="s">
        <v>538</v>
      </c>
      <c r="K49" s="108" t="s">
        <v>538</v>
      </c>
      <c r="L49" s="108" t="s">
        <v>538</v>
      </c>
      <c r="M49" s="109" t="s">
        <v>538</v>
      </c>
    </row>
    <row r="50" spans="2:13" ht="27.75" customHeight="1" x14ac:dyDescent="0.15">
      <c r="B50" s="1238" t="s">
        <v>40</v>
      </c>
      <c r="C50" s="1239"/>
      <c r="D50" s="112"/>
      <c r="E50" s="1244" t="s">
        <v>41</v>
      </c>
      <c r="F50" s="1244"/>
      <c r="G50" s="1244"/>
      <c r="H50" s="1245"/>
      <c r="I50" s="107">
        <v>4468</v>
      </c>
      <c r="J50" s="108">
        <v>4179</v>
      </c>
      <c r="K50" s="108">
        <v>3622</v>
      </c>
      <c r="L50" s="108">
        <v>3317</v>
      </c>
      <c r="M50" s="109">
        <v>4124</v>
      </c>
    </row>
    <row r="51" spans="2:13" ht="27.75" customHeight="1" x14ac:dyDescent="0.15">
      <c r="B51" s="1240"/>
      <c r="C51" s="1241"/>
      <c r="D51" s="106"/>
      <c r="E51" s="1244" t="s">
        <v>42</v>
      </c>
      <c r="F51" s="1244"/>
      <c r="G51" s="1244"/>
      <c r="H51" s="1245"/>
      <c r="I51" s="107">
        <v>2784</v>
      </c>
      <c r="J51" s="108">
        <v>2634</v>
      </c>
      <c r="K51" s="108">
        <v>2491</v>
      </c>
      <c r="L51" s="108">
        <v>2345</v>
      </c>
      <c r="M51" s="109">
        <v>2197</v>
      </c>
    </row>
    <row r="52" spans="2:13" ht="27.75" customHeight="1" x14ac:dyDescent="0.15">
      <c r="B52" s="1242"/>
      <c r="C52" s="1243"/>
      <c r="D52" s="106"/>
      <c r="E52" s="1244" t="s">
        <v>43</v>
      </c>
      <c r="F52" s="1244"/>
      <c r="G52" s="1244"/>
      <c r="H52" s="1245"/>
      <c r="I52" s="107">
        <v>13993</v>
      </c>
      <c r="J52" s="108">
        <v>17581</v>
      </c>
      <c r="K52" s="108">
        <v>17637</v>
      </c>
      <c r="L52" s="108">
        <v>16515</v>
      </c>
      <c r="M52" s="109">
        <v>17535</v>
      </c>
    </row>
    <row r="53" spans="2:13" ht="27.75" customHeight="1" thickBot="1" x14ac:dyDescent="0.2">
      <c r="B53" s="1246" t="s">
        <v>44</v>
      </c>
      <c r="C53" s="1247"/>
      <c r="D53" s="113"/>
      <c r="E53" s="1248" t="s">
        <v>45</v>
      </c>
      <c r="F53" s="1248"/>
      <c r="G53" s="1248"/>
      <c r="H53" s="1249"/>
      <c r="I53" s="114">
        <v>6374</v>
      </c>
      <c r="J53" s="115">
        <v>5466</v>
      </c>
      <c r="K53" s="115">
        <v>8368</v>
      </c>
      <c r="L53" s="115">
        <v>11914</v>
      </c>
      <c r="M53" s="116">
        <v>10172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oqfFwdqwfaCmA1J5O2V/wFNFnRTe/r+ucJ0QjzeCPV7dZ3Nivk+YhRhZimfPnDX6Pg+l/xu9dvBIJdFcZsZiw==" saltValue="F+2WUweMg1NzBSBczlH0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25"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265" t="s">
        <v>48</v>
      </c>
      <c r="D55" s="1265"/>
      <c r="E55" s="1266"/>
      <c r="F55" s="128">
        <v>1684</v>
      </c>
      <c r="G55" s="128">
        <v>1748</v>
      </c>
      <c r="H55" s="129">
        <v>1599</v>
      </c>
    </row>
    <row r="56" spans="2:8" ht="52.5" customHeight="1" x14ac:dyDescent="0.15">
      <c r="B56" s="130"/>
      <c r="C56" s="1267" t="s">
        <v>49</v>
      </c>
      <c r="D56" s="1267"/>
      <c r="E56" s="1268"/>
      <c r="F56" s="131">
        <v>540</v>
      </c>
      <c r="G56" s="131">
        <v>551</v>
      </c>
      <c r="H56" s="132">
        <v>561</v>
      </c>
    </row>
    <row r="57" spans="2:8" ht="53.25" customHeight="1" x14ac:dyDescent="0.15">
      <c r="B57" s="130"/>
      <c r="C57" s="1269" t="s">
        <v>50</v>
      </c>
      <c r="D57" s="1269"/>
      <c r="E57" s="1270"/>
      <c r="F57" s="133">
        <v>1067</v>
      </c>
      <c r="G57" s="133">
        <v>962</v>
      </c>
      <c r="H57" s="134">
        <v>1533</v>
      </c>
    </row>
    <row r="58" spans="2:8" ht="45.75" customHeight="1" x14ac:dyDescent="0.15">
      <c r="B58" s="135"/>
      <c r="C58" s="1257" t="s">
        <v>626</v>
      </c>
      <c r="D58" s="1258"/>
      <c r="E58" s="1259"/>
      <c r="F58" s="136">
        <v>56</v>
      </c>
      <c r="G58" s="136">
        <v>151</v>
      </c>
      <c r="H58" s="137">
        <v>535</v>
      </c>
    </row>
    <row r="59" spans="2:8" ht="45.75" customHeight="1" x14ac:dyDescent="0.15">
      <c r="B59" s="135"/>
      <c r="C59" s="1257" t="s">
        <v>627</v>
      </c>
      <c r="D59" s="1258"/>
      <c r="E59" s="1259"/>
      <c r="F59" s="136">
        <v>379</v>
      </c>
      <c r="G59" s="136">
        <v>370</v>
      </c>
      <c r="H59" s="137">
        <v>348</v>
      </c>
    </row>
    <row r="60" spans="2:8" ht="45.75" customHeight="1" x14ac:dyDescent="0.15">
      <c r="B60" s="135"/>
      <c r="C60" s="1257" t="s">
        <v>628</v>
      </c>
      <c r="D60" s="1258"/>
      <c r="E60" s="1259"/>
      <c r="F60" s="136">
        <v>86</v>
      </c>
      <c r="G60" s="136">
        <v>91</v>
      </c>
      <c r="H60" s="137">
        <v>299</v>
      </c>
    </row>
    <row r="61" spans="2:8" ht="45.75" customHeight="1" x14ac:dyDescent="0.15">
      <c r="B61" s="135"/>
      <c r="C61" s="1257" t="s">
        <v>629</v>
      </c>
      <c r="D61" s="1258"/>
      <c r="E61" s="1259"/>
      <c r="F61" s="136">
        <v>268</v>
      </c>
      <c r="G61" s="136">
        <v>268</v>
      </c>
      <c r="H61" s="137">
        <v>268</v>
      </c>
    </row>
    <row r="62" spans="2:8" ht="45.75" customHeight="1" thickBot="1" x14ac:dyDescent="0.2">
      <c r="B62" s="138"/>
      <c r="C62" s="1260" t="s">
        <v>630</v>
      </c>
      <c r="D62" s="1261"/>
      <c r="E62" s="1262"/>
      <c r="F62" s="139">
        <v>33</v>
      </c>
      <c r="G62" s="139">
        <v>35</v>
      </c>
      <c r="H62" s="140">
        <v>37</v>
      </c>
    </row>
    <row r="63" spans="2:8" ht="52.5" customHeight="1" thickBot="1" x14ac:dyDescent="0.2">
      <c r="B63" s="141"/>
      <c r="C63" s="1263" t="s">
        <v>51</v>
      </c>
      <c r="D63" s="1263"/>
      <c r="E63" s="1264"/>
      <c r="F63" s="142">
        <v>3291</v>
      </c>
      <c r="G63" s="142">
        <v>3260</v>
      </c>
      <c r="H63" s="143">
        <v>3694</v>
      </c>
    </row>
    <row r="64" spans="2:8" ht="15" customHeight="1" x14ac:dyDescent="0.15"/>
  </sheetData>
  <sheetProtection algorithmName="SHA-512" hashValue="lGQ8V3P4Mm5vG0+KHOAOL/X8KEQepwcZe2a6Su3uEIygg8erYTa4P3qF8ZYdH1q8UMM9rYvBhBcEdpizyQPrYQ==" saltValue="ubLTbewgQrtZYhq5QObC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108001</v>
      </c>
      <c r="E3" s="162"/>
      <c r="F3" s="163">
        <v>92247</v>
      </c>
      <c r="G3" s="164"/>
      <c r="H3" s="165"/>
    </row>
    <row r="4" spans="1:8" x14ac:dyDescent="0.15">
      <c r="A4" s="166"/>
      <c r="B4" s="167"/>
      <c r="C4" s="168"/>
      <c r="D4" s="169">
        <v>22879</v>
      </c>
      <c r="E4" s="170"/>
      <c r="F4" s="171">
        <v>37204</v>
      </c>
      <c r="G4" s="172"/>
      <c r="H4" s="173"/>
    </row>
    <row r="5" spans="1:8" x14ac:dyDescent="0.15">
      <c r="A5" s="154" t="s">
        <v>571</v>
      </c>
      <c r="B5" s="159"/>
      <c r="C5" s="160"/>
      <c r="D5" s="161">
        <v>107663</v>
      </c>
      <c r="E5" s="162"/>
      <c r="F5" s="163">
        <v>67319</v>
      </c>
      <c r="G5" s="164"/>
      <c r="H5" s="165"/>
    </row>
    <row r="6" spans="1:8" x14ac:dyDescent="0.15">
      <c r="A6" s="166"/>
      <c r="B6" s="167"/>
      <c r="C6" s="168"/>
      <c r="D6" s="169">
        <v>47106</v>
      </c>
      <c r="E6" s="170"/>
      <c r="F6" s="171">
        <v>38101</v>
      </c>
      <c r="G6" s="172"/>
      <c r="H6" s="173"/>
    </row>
    <row r="7" spans="1:8" x14ac:dyDescent="0.15">
      <c r="A7" s="154" t="s">
        <v>572</v>
      </c>
      <c r="B7" s="159"/>
      <c r="C7" s="160"/>
      <c r="D7" s="161">
        <v>112354</v>
      </c>
      <c r="E7" s="162"/>
      <c r="F7" s="163">
        <v>70615</v>
      </c>
      <c r="G7" s="164"/>
      <c r="H7" s="165"/>
    </row>
    <row r="8" spans="1:8" x14ac:dyDescent="0.15">
      <c r="A8" s="166"/>
      <c r="B8" s="167"/>
      <c r="C8" s="168"/>
      <c r="D8" s="169">
        <v>50958</v>
      </c>
      <c r="E8" s="170"/>
      <c r="F8" s="171">
        <v>37382</v>
      </c>
      <c r="G8" s="172"/>
      <c r="H8" s="173"/>
    </row>
    <row r="9" spans="1:8" x14ac:dyDescent="0.15">
      <c r="A9" s="154" t="s">
        <v>573</v>
      </c>
      <c r="B9" s="159"/>
      <c r="C9" s="160"/>
      <c r="D9" s="161">
        <v>104038</v>
      </c>
      <c r="E9" s="162"/>
      <c r="F9" s="163">
        <v>69185</v>
      </c>
      <c r="G9" s="164"/>
      <c r="H9" s="165"/>
    </row>
    <row r="10" spans="1:8" x14ac:dyDescent="0.15">
      <c r="A10" s="166"/>
      <c r="B10" s="167"/>
      <c r="C10" s="168"/>
      <c r="D10" s="169">
        <v>53767</v>
      </c>
      <c r="E10" s="170"/>
      <c r="F10" s="171">
        <v>38519</v>
      </c>
      <c r="G10" s="172"/>
      <c r="H10" s="173"/>
    </row>
    <row r="11" spans="1:8" x14ac:dyDescent="0.15">
      <c r="A11" s="154" t="s">
        <v>574</v>
      </c>
      <c r="B11" s="159"/>
      <c r="C11" s="160"/>
      <c r="D11" s="161">
        <v>61027</v>
      </c>
      <c r="E11" s="162"/>
      <c r="F11" s="163">
        <v>70166</v>
      </c>
      <c r="G11" s="164"/>
      <c r="H11" s="165"/>
    </row>
    <row r="12" spans="1:8" x14ac:dyDescent="0.15">
      <c r="A12" s="166"/>
      <c r="B12" s="167"/>
      <c r="C12" s="174"/>
      <c r="D12" s="169">
        <v>20059</v>
      </c>
      <c r="E12" s="170"/>
      <c r="F12" s="171">
        <v>36115</v>
      </c>
      <c r="G12" s="172"/>
      <c r="H12" s="173"/>
    </row>
    <row r="13" spans="1:8" x14ac:dyDescent="0.15">
      <c r="A13" s="154"/>
      <c r="B13" s="159"/>
      <c r="C13" s="175"/>
      <c r="D13" s="176">
        <v>98617</v>
      </c>
      <c r="E13" s="177"/>
      <c r="F13" s="178">
        <v>73906</v>
      </c>
      <c r="G13" s="179"/>
      <c r="H13" s="165"/>
    </row>
    <row r="14" spans="1:8" x14ac:dyDescent="0.15">
      <c r="A14" s="166"/>
      <c r="B14" s="167"/>
      <c r="C14" s="168"/>
      <c r="D14" s="169">
        <v>38954</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2.0499999999999998</v>
      </c>
      <c r="C19" s="180">
        <f>ROUND(VALUE(SUBSTITUTE(実質収支比率等に係る経年分析!G$48,"▲","-")),2)</f>
        <v>0.66</v>
      </c>
      <c r="D19" s="180">
        <f>ROUND(VALUE(SUBSTITUTE(実質収支比率等に係る経年分析!H$48,"▲","-")),2)</f>
        <v>0.99</v>
      </c>
      <c r="E19" s="180">
        <f>ROUND(VALUE(SUBSTITUTE(実質収支比率等に係る経年分析!I$48,"▲","-")),2)</f>
        <v>4.66</v>
      </c>
      <c r="F19" s="180">
        <f>ROUND(VALUE(SUBSTITUTE(実質収支比率等に係る経年分析!J$48,"▲","-")),2)</f>
        <v>3.47</v>
      </c>
    </row>
    <row r="20" spans="1:11" x14ac:dyDescent="0.15">
      <c r="A20" s="180" t="s">
        <v>55</v>
      </c>
      <c r="B20" s="180">
        <f>ROUND(VALUE(SUBSTITUTE(実質収支比率等に係る経年分析!F$47,"▲","-")),2)</f>
        <v>19.91</v>
      </c>
      <c r="C20" s="180">
        <f>ROUND(VALUE(SUBSTITUTE(実質収支比率等に係る経年分析!G$47,"▲","-")),2)</f>
        <v>19.66</v>
      </c>
      <c r="D20" s="180">
        <f>ROUND(VALUE(SUBSTITUTE(実質収支比率等に係る経年分析!H$47,"▲","-")),2)</f>
        <v>14.92</v>
      </c>
      <c r="E20" s="180">
        <f>ROUND(VALUE(SUBSTITUTE(実質収支比率等に係る経年分析!I$47,"▲","-")),2)</f>
        <v>15.15</v>
      </c>
      <c r="F20" s="180">
        <f>ROUND(VALUE(SUBSTITUTE(実質収支比率等に係る経年分析!J$47,"▲","-")),2)</f>
        <v>13.72</v>
      </c>
    </row>
    <row r="21" spans="1:11" x14ac:dyDescent="0.15">
      <c r="A21" s="180" t="s">
        <v>56</v>
      </c>
      <c r="B21" s="180">
        <f>IF(ISNUMBER(VALUE(SUBSTITUTE(実質収支比率等に係る経年分析!F$49,"▲","-"))),ROUND(VALUE(SUBSTITUTE(実質収支比率等に係る経年分析!F$49,"▲","-")),2),NA())</f>
        <v>-2.0499999999999998</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-3.91</v>
      </c>
      <c r="E21" s="180">
        <f>IF(ISNUMBER(VALUE(SUBSTITUTE(実質収支比率等に係る経年分析!I$49,"▲","-"))),ROUND(VALUE(SUBSTITUTE(実質収支比率等に係る経年分析!I$49,"▲","-")),2),NA())</f>
        <v>3.72</v>
      </c>
      <c r="F21" s="180">
        <f>IF(ISNUMBER(VALUE(SUBSTITUTE(実質収支比率等に係る経年分析!J$49,"▲","-"))),ROUND(VALUE(SUBSTITUTE(実質収支比率等に係る経年分析!J$49,"▲","-")),2),NA())</f>
        <v>-4.99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公営墓地事業特別会計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育英会特別会計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下水道事業会計（農排）</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5.38</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5.24</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6.25</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6.29</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下水道事業会計（公共）</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1270</v>
      </c>
      <c r="E42" s="182"/>
      <c r="F42" s="182"/>
      <c r="G42" s="182">
        <f>'実質公債費比率（分子）の構造'!L$52</f>
        <v>1276</v>
      </c>
      <c r="H42" s="182"/>
      <c r="I42" s="182"/>
      <c r="J42" s="182">
        <f>'実質公債費比率（分子）の構造'!M$52</f>
        <v>1337</v>
      </c>
      <c r="K42" s="182"/>
      <c r="L42" s="182"/>
      <c r="M42" s="182">
        <f>'実質公債費比率（分子）の構造'!N$52</f>
        <v>1358</v>
      </c>
      <c r="N42" s="182"/>
      <c r="O42" s="182"/>
      <c r="P42" s="182">
        <f>'実質公債費比率（分子）の構造'!O$52</f>
        <v>1325</v>
      </c>
    </row>
    <row r="43" spans="1:16" x14ac:dyDescent="0.15">
      <c r="A43" s="182" t="s">
        <v>64</v>
      </c>
      <c r="B43" s="182">
        <f>'実質公債費比率（分子）の構造'!K$51</f>
        <v>2</v>
      </c>
      <c r="C43" s="182"/>
      <c r="D43" s="182"/>
      <c r="E43" s="182">
        <f>'実質公債費比率（分子）の構造'!L$51</f>
        <v>6</v>
      </c>
      <c r="F43" s="182"/>
      <c r="G43" s="182"/>
      <c r="H43" s="182">
        <f>'実質公債費比率（分子）の構造'!M$51</f>
        <v>3</v>
      </c>
      <c r="I43" s="182"/>
      <c r="J43" s="182"/>
      <c r="K43" s="182">
        <f>'実質公債費比率（分子）の構造'!N$51</f>
        <v>1</v>
      </c>
      <c r="L43" s="182"/>
      <c r="M43" s="182"/>
      <c r="N43" s="182">
        <f>'実質公債費比率（分子）の構造'!O$51</f>
        <v>2</v>
      </c>
      <c r="O43" s="182"/>
      <c r="P43" s="182"/>
    </row>
    <row r="44" spans="1:16" x14ac:dyDescent="0.15">
      <c r="A44" s="182" t="s">
        <v>65</v>
      </c>
      <c r="B44" s="182" t="str">
        <f>'実質公債費比率（分子）の構造'!K$50</f>
        <v>-</v>
      </c>
      <c r="C44" s="182"/>
      <c r="D44" s="182"/>
      <c r="E44" s="182">
        <f>'実質公債費比率（分子）の構造'!L$50</f>
        <v>38</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47</v>
      </c>
      <c r="C45" s="182"/>
      <c r="D45" s="182"/>
      <c r="E45" s="182">
        <f>'実質公債費比率（分子）の構造'!L$49</f>
        <v>64</v>
      </c>
      <c r="F45" s="182"/>
      <c r="G45" s="182"/>
      <c r="H45" s="182">
        <f>'実質公債費比率（分子）の構造'!M$49</f>
        <v>71</v>
      </c>
      <c r="I45" s="182"/>
      <c r="J45" s="182"/>
      <c r="K45" s="182">
        <f>'実質公債費比率（分子）の構造'!N$49</f>
        <v>65</v>
      </c>
      <c r="L45" s="182"/>
      <c r="M45" s="182"/>
      <c r="N45" s="182">
        <f>'実質公債費比率（分子）の構造'!O$49</f>
        <v>75</v>
      </c>
      <c r="O45" s="182"/>
      <c r="P45" s="182"/>
    </row>
    <row r="46" spans="1:16" x14ac:dyDescent="0.15">
      <c r="A46" s="182" t="s">
        <v>67</v>
      </c>
      <c r="B46" s="182">
        <f>'実質公債費比率（分子）の構造'!K$48</f>
        <v>221</v>
      </c>
      <c r="C46" s="182"/>
      <c r="D46" s="182"/>
      <c r="E46" s="182">
        <f>'実質公債費比率（分子）の構造'!L$48</f>
        <v>195</v>
      </c>
      <c r="F46" s="182"/>
      <c r="G46" s="182"/>
      <c r="H46" s="182">
        <f>'実質公債費比率（分子）の構造'!M$48</f>
        <v>195</v>
      </c>
      <c r="I46" s="182"/>
      <c r="J46" s="182"/>
      <c r="K46" s="182">
        <f>'実質公債費比率（分子）の構造'!N$48</f>
        <v>266</v>
      </c>
      <c r="L46" s="182"/>
      <c r="M46" s="182"/>
      <c r="N46" s="182">
        <f>'実質公債費比率（分子）の構造'!O$48</f>
        <v>251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1763</v>
      </c>
      <c r="C49" s="182"/>
      <c r="D49" s="182"/>
      <c r="E49" s="182">
        <f>'実質公債費比率（分子）の構造'!L$45</f>
        <v>1834</v>
      </c>
      <c r="F49" s="182"/>
      <c r="G49" s="182"/>
      <c r="H49" s="182">
        <f>'実質公債費比率（分子）の構造'!M$45</f>
        <v>1934</v>
      </c>
      <c r="I49" s="182"/>
      <c r="J49" s="182"/>
      <c r="K49" s="182">
        <f>'実質公債費比率（分子）の構造'!N$45</f>
        <v>2032</v>
      </c>
      <c r="L49" s="182"/>
      <c r="M49" s="182"/>
      <c r="N49" s="182">
        <f>'実質公債費比率（分子）の構造'!O$45</f>
        <v>2074</v>
      </c>
      <c r="O49" s="182"/>
      <c r="P49" s="182"/>
    </row>
    <row r="50" spans="1:16" x14ac:dyDescent="0.15">
      <c r="A50" s="182" t="s">
        <v>71</v>
      </c>
      <c r="B50" s="182" t="e">
        <f>NA()</f>
        <v>#N/A</v>
      </c>
      <c r="C50" s="182">
        <f>IF(ISNUMBER('実質公債費比率（分子）の構造'!K$53),'実質公債費比率（分子）の構造'!K$53,NA())</f>
        <v>763</v>
      </c>
      <c r="D50" s="182" t="e">
        <f>NA()</f>
        <v>#N/A</v>
      </c>
      <c r="E50" s="182" t="e">
        <f>NA()</f>
        <v>#N/A</v>
      </c>
      <c r="F50" s="182">
        <f>IF(ISNUMBER('実質公債費比率（分子）の構造'!L$53),'実質公債費比率（分子）の構造'!L$53,NA())</f>
        <v>861</v>
      </c>
      <c r="G50" s="182" t="e">
        <f>NA()</f>
        <v>#N/A</v>
      </c>
      <c r="H50" s="182" t="e">
        <f>NA()</f>
        <v>#N/A</v>
      </c>
      <c r="I50" s="182">
        <f>IF(ISNUMBER('実質公債費比率（分子）の構造'!M$53),'実質公債費比率（分子）の構造'!M$53,NA())</f>
        <v>866</v>
      </c>
      <c r="J50" s="182" t="e">
        <f>NA()</f>
        <v>#N/A</v>
      </c>
      <c r="K50" s="182" t="e">
        <f>NA()</f>
        <v>#N/A</v>
      </c>
      <c r="L50" s="182">
        <f>IF(ISNUMBER('実質公債費比率（分子）の構造'!N$53),'実質公債費比率（分子）の構造'!N$53,NA())</f>
        <v>1006</v>
      </c>
      <c r="M50" s="182" t="e">
        <f>NA()</f>
        <v>#N/A</v>
      </c>
      <c r="N50" s="182" t="e">
        <f>NA()</f>
        <v>#N/A</v>
      </c>
      <c r="O50" s="182">
        <f>IF(ISNUMBER('実質公債費比率（分子）の構造'!O$53),'実質公債費比率（分子）の構造'!O$53,NA())</f>
        <v>1077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13993</v>
      </c>
      <c r="E56" s="181"/>
      <c r="F56" s="181"/>
      <c r="G56" s="181">
        <f>'将来負担比率（分子）の構造'!J$52</f>
        <v>17581</v>
      </c>
      <c r="H56" s="181"/>
      <c r="I56" s="181"/>
      <c r="J56" s="181">
        <f>'将来負担比率（分子）の構造'!K$52</f>
        <v>17637</v>
      </c>
      <c r="K56" s="181"/>
      <c r="L56" s="181"/>
      <c r="M56" s="181">
        <f>'将来負担比率（分子）の構造'!L$52</f>
        <v>16515</v>
      </c>
      <c r="N56" s="181"/>
      <c r="O56" s="181"/>
      <c r="P56" s="181">
        <f>'将来負担比率（分子）の構造'!M$52</f>
        <v>17535</v>
      </c>
    </row>
    <row r="57" spans="1:16" x14ac:dyDescent="0.15">
      <c r="A57" s="181" t="s">
        <v>42</v>
      </c>
      <c r="B57" s="181"/>
      <c r="C57" s="181"/>
      <c r="D57" s="181">
        <f>'将来負担比率（分子）の構造'!I$51</f>
        <v>2784</v>
      </c>
      <c r="E57" s="181"/>
      <c r="F57" s="181"/>
      <c r="G57" s="181">
        <f>'将来負担比率（分子）の構造'!J$51</f>
        <v>2634</v>
      </c>
      <c r="H57" s="181"/>
      <c r="I57" s="181"/>
      <c r="J57" s="181">
        <f>'将来負担比率（分子）の構造'!K$51</f>
        <v>2491</v>
      </c>
      <c r="K57" s="181"/>
      <c r="L57" s="181"/>
      <c r="M57" s="181">
        <f>'将来負担比率（分子）の構造'!L$51</f>
        <v>2345</v>
      </c>
      <c r="N57" s="181"/>
      <c r="O57" s="181"/>
      <c r="P57" s="181">
        <f>'将来負担比率（分子）の構造'!M$51</f>
        <v>2197</v>
      </c>
    </row>
    <row r="58" spans="1:16" x14ac:dyDescent="0.15">
      <c r="A58" s="181" t="s">
        <v>41</v>
      </c>
      <c r="B58" s="181"/>
      <c r="C58" s="181"/>
      <c r="D58" s="181">
        <f>'将来負担比率（分子）の構造'!I$50</f>
        <v>4468</v>
      </c>
      <c r="E58" s="181"/>
      <c r="F58" s="181"/>
      <c r="G58" s="181">
        <f>'将来負担比率（分子）の構造'!J$50</f>
        <v>4179</v>
      </c>
      <c r="H58" s="181"/>
      <c r="I58" s="181"/>
      <c r="J58" s="181">
        <f>'将来負担比率（分子）の構造'!K$50</f>
        <v>3622</v>
      </c>
      <c r="K58" s="181"/>
      <c r="L58" s="181"/>
      <c r="M58" s="181">
        <f>'将来負担比率（分子）の構造'!L$50</f>
        <v>3317</v>
      </c>
      <c r="N58" s="181"/>
      <c r="O58" s="181"/>
      <c r="P58" s="181">
        <f>'将来負担比率（分子）の構造'!M$50</f>
        <v>4124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866</v>
      </c>
      <c r="C62" s="181"/>
      <c r="D62" s="181"/>
      <c r="E62" s="181">
        <f>'将来負担比率（分子）の構造'!J$45</f>
        <v>835</v>
      </c>
      <c r="F62" s="181"/>
      <c r="G62" s="181"/>
      <c r="H62" s="181">
        <f>'将来負担比率（分子）の構造'!K$45</f>
        <v>631</v>
      </c>
      <c r="I62" s="181"/>
      <c r="J62" s="181"/>
      <c r="K62" s="181">
        <f>'将来負担比率（分子）の構造'!L$45</f>
        <v>578</v>
      </c>
      <c r="L62" s="181"/>
      <c r="M62" s="181"/>
      <c r="N62" s="181">
        <f>'将来負担比率（分子）の構造'!M$45</f>
        <v>534</v>
      </c>
      <c r="O62" s="181"/>
      <c r="P62" s="181"/>
    </row>
    <row r="63" spans="1:16" x14ac:dyDescent="0.15">
      <c r="A63" s="181" t="s">
        <v>34</v>
      </c>
      <c r="B63" s="181">
        <f>'将来負担比率（分子）の構造'!I$44</f>
        <v>887</v>
      </c>
      <c r="C63" s="181"/>
      <c r="D63" s="181"/>
      <c r="E63" s="181">
        <f>'将来負担比率（分子）の構造'!J$44</f>
        <v>976</v>
      </c>
      <c r="F63" s="181"/>
      <c r="G63" s="181"/>
      <c r="H63" s="181">
        <f>'将来負担比率（分子）の構造'!K$44</f>
        <v>1045</v>
      </c>
      <c r="I63" s="181"/>
      <c r="J63" s="181"/>
      <c r="K63" s="181">
        <f>'将来負担比率（分子）の構造'!L$44</f>
        <v>1013</v>
      </c>
      <c r="L63" s="181"/>
      <c r="M63" s="181"/>
      <c r="N63" s="181">
        <f>'将来負担比率（分子）の構造'!M$44</f>
        <v>983</v>
      </c>
      <c r="O63" s="181"/>
      <c r="P63" s="181"/>
    </row>
    <row r="64" spans="1:16" x14ac:dyDescent="0.15">
      <c r="A64" s="181" t="s">
        <v>33</v>
      </c>
      <c r="B64" s="181">
        <f>'将来負担比率（分子）の構造'!I$43</f>
        <v>2608</v>
      </c>
      <c r="C64" s="181"/>
      <c r="D64" s="181"/>
      <c r="E64" s="181">
        <f>'将来負担比率（分子）の構造'!J$43</f>
        <v>2567</v>
      </c>
      <c r="F64" s="181"/>
      <c r="G64" s="181"/>
      <c r="H64" s="181">
        <f>'将来負担比率（分子）の構造'!K$43</f>
        <v>2872</v>
      </c>
      <c r="I64" s="181"/>
      <c r="J64" s="181"/>
      <c r="K64" s="181">
        <f>'将来負担比率（分子）の構造'!L$43</f>
        <v>2609</v>
      </c>
      <c r="L64" s="181"/>
      <c r="M64" s="181"/>
      <c r="N64" s="181">
        <f>'将来負担比率（分子）の構造'!M$43</f>
        <v>2226</v>
      </c>
      <c r="O64" s="181"/>
      <c r="P64" s="181"/>
    </row>
    <row r="65" spans="1:16" x14ac:dyDescent="0.15">
      <c r="A65" s="181" t="s">
        <v>32</v>
      </c>
      <c r="B65" s="181">
        <f>'将来負担比率（分子）の構造'!I$42</f>
        <v>33</v>
      </c>
      <c r="C65" s="181"/>
      <c r="D65" s="181"/>
      <c r="E65" s="181">
        <f>'将来負担比率（分子）の構造'!J$42</f>
        <v>38</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23225</v>
      </c>
      <c r="C66" s="181"/>
      <c r="D66" s="181"/>
      <c r="E66" s="181">
        <f>'将来負担比率（分子）の構造'!J$41</f>
        <v>25444</v>
      </c>
      <c r="F66" s="181"/>
      <c r="G66" s="181"/>
      <c r="H66" s="181">
        <f>'将来負担比率（分子）の構造'!K$41</f>
        <v>27569</v>
      </c>
      <c r="I66" s="181"/>
      <c r="J66" s="181"/>
      <c r="K66" s="181">
        <f>'将来負担比率（分子）の構造'!L$41</f>
        <v>29891</v>
      </c>
      <c r="L66" s="181"/>
      <c r="M66" s="181"/>
      <c r="N66" s="181">
        <f>'将来負担比率（分子）の構造'!M$41</f>
        <v>30285</v>
      </c>
      <c r="O66" s="181"/>
      <c r="P66" s="181"/>
    </row>
    <row r="67" spans="1:16" x14ac:dyDescent="0.15">
      <c r="A67" s="181" t="s">
        <v>75</v>
      </c>
      <c r="B67" s="181" t="e">
        <f>NA()</f>
        <v>#N/A</v>
      </c>
      <c r="C67" s="181">
        <f>IF(ISNUMBER('将来負担比率（分子）の構造'!I$53), IF('将来負担比率（分子）の構造'!I$53 &lt; 0, 0, '将来負担比率（分子）の構造'!I$53), NA())</f>
        <v>6374</v>
      </c>
      <c r="D67" s="181" t="e">
        <f>NA()</f>
        <v>#N/A</v>
      </c>
      <c r="E67" s="181" t="e">
        <f>NA()</f>
        <v>#N/A</v>
      </c>
      <c r="F67" s="181">
        <f>IF(ISNUMBER('将来負担比率（分子）の構造'!J$53), IF('将来負担比率（分子）の構造'!J$53 &lt; 0, 0, '将来負担比率（分子）の構造'!J$53), NA())</f>
        <v>5466</v>
      </c>
      <c r="G67" s="181" t="e">
        <f>NA()</f>
        <v>#N/A</v>
      </c>
      <c r="H67" s="181" t="e">
        <f>NA()</f>
        <v>#N/A</v>
      </c>
      <c r="I67" s="181">
        <f>IF(ISNUMBER('将来負担比率（分子）の構造'!K$53), IF('将来負担比率（分子）の構造'!K$53 &lt; 0, 0, '将来負担比率（分子）の構造'!K$53), NA())</f>
        <v>8368</v>
      </c>
      <c r="J67" s="181" t="e">
        <f>NA()</f>
        <v>#N/A</v>
      </c>
      <c r="K67" s="181" t="e">
        <f>NA()</f>
        <v>#N/A</v>
      </c>
      <c r="L67" s="181">
        <f>IF(ISNUMBER('将来負担比率（分子）の構造'!L$53), IF('将来負担比率（分子）の構造'!L$53 &lt; 0, 0, '将来負担比率（分子）の構造'!L$53), NA())</f>
        <v>11914</v>
      </c>
      <c r="M67" s="181" t="e">
        <f>NA()</f>
        <v>#N/A</v>
      </c>
      <c r="N67" s="181" t="e">
        <f>NA()</f>
        <v>#N/A</v>
      </c>
      <c r="O67" s="181">
        <f>IF(ISNUMBER('将来負担比率（分子）の構造'!M$53), IF('将来負担比率（分子）の構造'!M$53 &lt; 0, 0, '将来負担比率（分子）の構造'!M$53), NA())</f>
        <v>10172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1684</v>
      </c>
      <c r="C72" s="185">
        <f>基金残高に係る経年分析!G55</f>
        <v>1748</v>
      </c>
      <c r="D72" s="185">
        <f>基金残高に係る経年分析!H55</f>
        <v>1599</v>
      </c>
    </row>
    <row r="73" spans="1:16" x14ac:dyDescent="0.15">
      <c r="A73" s="184" t="s">
        <v>78</v>
      </c>
      <c r="B73" s="185">
        <f>基金残高に係る経年分析!F56</f>
        <v>540</v>
      </c>
      <c r="C73" s="185">
        <f>基金残高に係る経年分析!G56</f>
        <v>551</v>
      </c>
      <c r="D73" s="185">
        <f>基金残高に係る経年分析!H56</f>
        <v>561</v>
      </c>
    </row>
    <row r="74" spans="1:16" x14ac:dyDescent="0.15">
      <c r="A74" s="184" t="s">
        <v>79</v>
      </c>
      <c r="B74" s="185">
        <f>基金残高に係る経年分析!F57</f>
        <v>1067</v>
      </c>
      <c r="C74" s="185">
        <f>基金残高に係る経年分析!G57</f>
        <v>962</v>
      </c>
      <c r="D74" s="185">
        <f>基金残高に係る経年分析!H57</f>
        <v>1533</v>
      </c>
    </row>
  </sheetData>
  <sheetProtection algorithmName="SHA-512" hashValue="bCx2OIgxi1DeyOPymwxay1GQfPTbFNMorBz5IuSGW33hIfGw0hVL2mM3sSFs8w0TfsP1kwh72FclRlrMB3VcUw==" saltValue="XuS8iI4wCsQK2z98Bv+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229</v>
      </c>
      <c r="C5" s="707"/>
      <c r="D5" s="707"/>
      <c r="E5" s="707"/>
      <c r="F5" s="707"/>
      <c r="G5" s="707"/>
      <c r="H5" s="707"/>
      <c r="I5" s="707"/>
      <c r="J5" s="707"/>
      <c r="K5" s="707"/>
      <c r="L5" s="707"/>
      <c r="M5" s="707"/>
      <c r="N5" s="707"/>
      <c r="O5" s="707"/>
      <c r="P5" s="707"/>
      <c r="Q5" s="708"/>
      <c r="R5" s="695">
        <v>6754445</v>
      </c>
      <c r="S5" s="696"/>
      <c r="T5" s="696"/>
      <c r="U5" s="696"/>
      <c r="V5" s="696"/>
      <c r="W5" s="696"/>
      <c r="X5" s="696"/>
      <c r="Y5" s="739"/>
      <c r="Z5" s="757">
        <v>24.4</v>
      </c>
      <c r="AA5" s="757"/>
      <c r="AB5" s="757"/>
      <c r="AC5" s="757"/>
      <c r="AD5" s="758">
        <v>6754445</v>
      </c>
      <c r="AE5" s="758"/>
      <c r="AF5" s="758"/>
      <c r="AG5" s="758"/>
      <c r="AH5" s="758"/>
      <c r="AI5" s="758"/>
      <c r="AJ5" s="758"/>
      <c r="AK5" s="758"/>
      <c r="AL5" s="740">
        <v>59.2</v>
      </c>
      <c r="AM5" s="711"/>
      <c r="AN5" s="711"/>
      <c r="AO5" s="741"/>
      <c r="AP5" s="706" t="s">
        <v>230</v>
      </c>
      <c r="AQ5" s="707"/>
      <c r="AR5" s="707"/>
      <c r="AS5" s="707"/>
      <c r="AT5" s="707"/>
      <c r="AU5" s="707"/>
      <c r="AV5" s="707"/>
      <c r="AW5" s="707"/>
      <c r="AX5" s="707"/>
      <c r="AY5" s="707"/>
      <c r="AZ5" s="707"/>
      <c r="BA5" s="707"/>
      <c r="BB5" s="707"/>
      <c r="BC5" s="707"/>
      <c r="BD5" s="707"/>
      <c r="BE5" s="707"/>
      <c r="BF5" s="708"/>
      <c r="BG5" s="640">
        <v>6724155</v>
      </c>
      <c r="BH5" s="641"/>
      <c r="BI5" s="641"/>
      <c r="BJ5" s="641"/>
      <c r="BK5" s="641"/>
      <c r="BL5" s="641"/>
      <c r="BM5" s="641"/>
      <c r="BN5" s="642"/>
      <c r="BO5" s="677">
        <v>99.6</v>
      </c>
      <c r="BP5" s="677"/>
      <c r="BQ5" s="677"/>
      <c r="BR5" s="677"/>
      <c r="BS5" s="678" t="s">
        <v>130</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109599</v>
      </c>
      <c r="S6" s="641"/>
      <c r="T6" s="641"/>
      <c r="U6" s="641"/>
      <c r="V6" s="641"/>
      <c r="W6" s="641"/>
      <c r="X6" s="641"/>
      <c r="Y6" s="642"/>
      <c r="Z6" s="677">
        <v>0.4</v>
      </c>
      <c r="AA6" s="677"/>
      <c r="AB6" s="677"/>
      <c r="AC6" s="677"/>
      <c r="AD6" s="678">
        <v>109599</v>
      </c>
      <c r="AE6" s="678"/>
      <c r="AF6" s="678"/>
      <c r="AG6" s="678"/>
      <c r="AH6" s="678"/>
      <c r="AI6" s="678"/>
      <c r="AJ6" s="678"/>
      <c r="AK6" s="678"/>
      <c r="AL6" s="643">
        <v>1</v>
      </c>
      <c r="AM6" s="644"/>
      <c r="AN6" s="644"/>
      <c r="AO6" s="679"/>
      <c r="AP6" s="637" t="s">
        <v>235</v>
      </c>
      <c r="AQ6" s="638"/>
      <c r="AR6" s="638"/>
      <c r="AS6" s="638"/>
      <c r="AT6" s="638"/>
      <c r="AU6" s="638"/>
      <c r="AV6" s="638"/>
      <c r="AW6" s="638"/>
      <c r="AX6" s="638"/>
      <c r="AY6" s="638"/>
      <c r="AZ6" s="638"/>
      <c r="BA6" s="638"/>
      <c r="BB6" s="638"/>
      <c r="BC6" s="638"/>
      <c r="BD6" s="638"/>
      <c r="BE6" s="638"/>
      <c r="BF6" s="639"/>
      <c r="BG6" s="640">
        <v>6724155</v>
      </c>
      <c r="BH6" s="641"/>
      <c r="BI6" s="641"/>
      <c r="BJ6" s="641"/>
      <c r="BK6" s="641"/>
      <c r="BL6" s="641"/>
      <c r="BM6" s="641"/>
      <c r="BN6" s="642"/>
      <c r="BO6" s="677">
        <v>99.6</v>
      </c>
      <c r="BP6" s="677"/>
      <c r="BQ6" s="677"/>
      <c r="BR6" s="677"/>
      <c r="BS6" s="678" t="s">
        <v>236</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222687</v>
      </c>
      <c r="CS6" s="641"/>
      <c r="CT6" s="641"/>
      <c r="CU6" s="641"/>
      <c r="CV6" s="641"/>
      <c r="CW6" s="641"/>
      <c r="CX6" s="641"/>
      <c r="CY6" s="642"/>
      <c r="CZ6" s="740">
        <v>0.8</v>
      </c>
      <c r="DA6" s="711"/>
      <c r="DB6" s="711"/>
      <c r="DC6" s="743"/>
      <c r="DD6" s="646" t="s">
        <v>130</v>
      </c>
      <c r="DE6" s="641"/>
      <c r="DF6" s="641"/>
      <c r="DG6" s="641"/>
      <c r="DH6" s="641"/>
      <c r="DI6" s="641"/>
      <c r="DJ6" s="641"/>
      <c r="DK6" s="641"/>
      <c r="DL6" s="641"/>
      <c r="DM6" s="641"/>
      <c r="DN6" s="641"/>
      <c r="DO6" s="641"/>
      <c r="DP6" s="642"/>
      <c r="DQ6" s="646">
        <v>222687</v>
      </c>
      <c r="DR6" s="641"/>
      <c r="DS6" s="641"/>
      <c r="DT6" s="641"/>
      <c r="DU6" s="641"/>
      <c r="DV6" s="641"/>
      <c r="DW6" s="641"/>
      <c r="DX6" s="641"/>
      <c r="DY6" s="641"/>
      <c r="DZ6" s="641"/>
      <c r="EA6" s="641"/>
      <c r="EB6" s="641"/>
      <c r="EC6" s="684"/>
    </row>
    <row r="7" spans="2:143" ht="11.25" customHeight="1" x14ac:dyDescent="0.15">
      <c r="B7" s="637" t="s">
        <v>238</v>
      </c>
      <c r="C7" s="638"/>
      <c r="D7" s="638"/>
      <c r="E7" s="638"/>
      <c r="F7" s="638"/>
      <c r="G7" s="638"/>
      <c r="H7" s="638"/>
      <c r="I7" s="638"/>
      <c r="J7" s="638"/>
      <c r="K7" s="638"/>
      <c r="L7" s="638"/>
      <c r="M7" s="638"/>
      <c r="N7" s="638"/>
      <c r="O7" s="638"/>
      <c r="P7" s="638"/>
      <c r="Q7" s="639"/>
      <c r="R7" s="640">
        <v>3278</v>
      </c>
      <c r="S7" s="641"/>
      <c r="T7" s="641"/>
      <c r="U7" s="641"/>
      <c r="V7" s="641"/>
      <c r="W7" s="641"/>
      <c r="X7" s="641"/>
      <c r="Y7" s="642"/>
      <c r="Z7" s="677">
        <v>0</v>
      </c>
      <c r="AA7" s="677"/>
      <c r="AB7" s="677"/>
      <c r="AC7" s="677"/>
      <c r="AD7" s="678">
        <v>3278</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3201974</v>
      </c>
      <c r="BH7" s="641"/>
      <c r="BI7" s="641"/>
      <c r="BJ7" s="641"/>
      <c r="BK7" s="641"/>
      <c r="BL7" s="641"/>
      <c r="BM7" s="641"/>
      <c r="BN7" s="642"/>
      <c r="BO7" s="677">
        <v>47.4</v>
      </c>
      <c r="BP7" s="677"/>
      <c r="BQ7" s="677"/>
      <c r="BR7" s="677"/>
      <c r="BS7" s="678" t="s">
        <v>236</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2767903</v>
      </c>
      <c r="CS7" s="641"/>
      <c r="CT7" s="641"/>
      <c r="CU7" s="641"/>
      <c r="CV7" s="641"/>
      <c r="CW7" s="641"/>
      <c r="CX7" s="641"/>
      <c r="CY7" s="642"/>
      <c r="CZ7" s="677">
        <v>10.199999999999999</v>
      </c>
      <c r="DA7" s="677"/>
      <c r="DB7" s="677"/>
      <c r="DC7" s="677"/>
      <c r="DD7" s="646">
        <v>218694</v>
      </c>
      <c r="DE7" s="641"/>
      <c r="DF7" s="641"/>
      <c r="DG7" s="641"/>
      <c r="DH7" s="641"/>
      <c r="DI7" s="641"/>
      <c r="DJ7" s="641"/>
      <c r="DK7" s="641"/>
      <c r="DL7" s="641"/>
      <c r="DM7" s="641"/>
      <c r="DN7" s="641"/>
      <c r="DO7" s="641"/>
      <c r="DP7" s="642"/>
      <c r="DQ7" s="646">
        <v>1783530</v>
      </c>
      <c r="DR7" s="641"/>
      <c r="DS7" s="641"/>
      <c r="DT7" s="641"/>
      <c r="DU7" s="641"/>
      <c r="DV7" s="641"/>
      <c r="DW7" s="641"/>
      <c r="DX7" s="641"/>
      <c r="DY7" s="641"/>
      <c r="DZ7" s="641"/>
      <c r="EA7" s="641"/>
      <c r="EB7" s="641"/>
      <c r="EC7" s="684"/>
    </row>
    <row r="8" spans="2:143" ht="11.25" customHeight="1" x14ac:dyDescent="0.15">
      <c r="B8" s="637" t="s">
        <v>241</v>
      </c>
      <c r="C8" s="638"/>
      <c r="D8" s="638"/>
      <c r="E8" s="638"/>
      <c r="F8" s="638"/>
      <c r="G8" s="638"/>
      <c r="H8" s="638"/>
      <c r="I8" s="638"/>
      <c r="J8" s="638"/>
      <c r="K8" s="638"/>
      <c r="L8" s="638"/>
      <c r="M8" s="638"/>
      <c r="N8" s="638"/>
      <c r="O8" s="638"/>
      <c r="P8" s="638"/>
      <c r="Q8" s="639"/>
      <c r="R8" s="640">
        <v>11619</v>
      </c>
      <c r="S8" s="641"/>
      <c r="T8" s="641"/>
      <c r="U8" s="641"/>
      <c r="V8" s="641"/>
      <c r="W8" s="641"/>
      <c r="X8" s="641"/>
      <c r="Y8" s="642"/>
      <c r="Z8" s="677">
        <v>0</v>
      </c>
      <c r="AA8" s="677"/>
      <c r="AB8" s="677"/>
      <c r="AC8" s="677"/>
      <c r="AD8" s="678">
        <v>11619</v>
      </c>
      <c r="AE8" s="678"/>
      <c r="AF8" s="678"/>
      <c r="AG8" s="678"/>
      <c r="AH8" s="678"/>
      <c r="AI8" s="678"/>
      <c r="AJ8" s="678"/>
      <c r="AK8" s="678"/>
      <c r="AL8" s="643">
        <v>0.1</v>
      </c>
      <c r="AM8" s="644"/>
      <c r="AN8" s="644"/>
      <c r="AO8" s="679"/>
      <c r="AP8" s="637" t="s">
        <v>242</v>
      </c>
      <c r="AQ8" s="638"/>
      <c r="AR8" s="638"/>
      <c r="AS8" s="638"/>
      <c r="AT8" s="638"/>
      <c r="AU8" s="638"/>
      <c r="AV8" s="638"/>
      <c r="AW8" s="638"/>
      <c r="AX8" s="638"/>
      <c r="AY8" s="638"/>
      <c r="AZ8" s="638"/>
      <c r="BA8" s="638"/>
      <c r="BB8" s="638"/>
      <c r="BC8" s="638"/>
      <c r="BD8" s="638"/>
      <c r="BE8" s="638"/>
      <c r="BF8" s="639"/>
      <c r="BG8" s="640">
        <v>88224</v>
      </c>
      <c r="BH8" s="641"/>
      <c r="BI8" s="641"/>
      <c r="BJ8" s="641"/>
      <c r="BK8" s="641"/>
      <c r="BL8" s="641"/>
      <c r="BM8" s="641"/>
      <c r="BN8" s="642"/>
      <c r="BO8" s="677">
        <v>1.3</v>
      </c>
      <c r="BP8" s="677"/>
      <c r="BQ8" s="677"/>
      <c r="BR8" s="677"/>
      <c r="BS8" s="646" t="s">
        <v>243</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13110212</v>
      </c>
      <c r="CS8" s="641"/>
      <c r="CT8" s="641"/>
      <c r="CU8" s="641"/>
      <c r="CV8" s="641"/>
      <c r="CW8" s="641"/>
      <c r="CX8" s="641"/>
      <c r="CY8" s="642"/>
      <c r="CZ8" s="677">
        <v>48.3</v>
      </c>
      <c r="DA8" s="677"/>
      <c r="DB8" s="677"/>
      <c r="DC8" s="677"/>
      <c r="DD8" s="646">
        <v>67182</v>
      </c>
      <c r="DE8" s="641"/>
      <c r="DF8" s="641"/>
      <c r="DG8" s="641"/>
      <c r="DH8" s="641"/>
      <c r="DI8" s="641"/>
      <c r="DJ8" s="641"/>
      <c r="DK8" s="641"/>
      <c r="DL8" s="641"/>
      <c r="DM8" s="641"/>
      <c r="DN8" s="641"/>
      <c r="DO8" s="641"/>
      <c r="DP8" s="642"/>
      <c r="DQ8" s="646">
        <v>5848929</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8184</v>
      </c>
      <c r="S9" s="641"/>
      <c r="T9" s="641"/>
      <c r="U9" s="641"/>
      <c r="V9" s="641"/>
      <c r="W9" s="641"/>
      <c r="X9" s="641"/>
      <c r="Y9" s="642"/>
      <c r="Z9" s="677">
        <v>0</v>
      </c>
      <c r="AA9" s="677"/>
      <c r="AB9" s="677"/>
      <c r="AC9" s="677"/>
      <c r="AD9" s="678">
        <v>8184</v>
      </c>
      <c r="AE9" s="678"/>
      <c r="AF9" s="678"/>
      <c r="AG9" s="678"/>
      <c r="AH9" s="678"/>
      <c r="AI9" s="678"/>
      <c r="AJ9" s="678"/>
      <c r="AK9" s="678"/>
      <c r="AL9" s="643">
        <v>0.1</v>
      </c>
      <c r="AM9" s="644"/>
      <c r="AN9" s="644"/>
      <c r="AO9" s="679"/>
      <c r="AP9" s="637" t="s">
        <v>246</v>
      </c>
      <c r="AQ9" s="638"/>
      <c r="AR9" s="638"/>
      <c r="AS9" s="638"/>
      <c r="AT9" s="638"/>
      <c r="AU9" s="638"/>
      <c r="AV9" s="638"/>
      <c r="AW9" s="638"/>
      <c r="AX9" s="638"/>
      <c r="AY9" s="638"/>
      <c r="AZ9" s="638"/>
      <c r="BA9" s="638"/>
      <c r="BB9" s="638"/>
      <c r="BC9" s="638"/>
      <c r="BD9" s="638"/>
      <c r="BE9" s="638"/>
      <c r="BF9" s="639"/>
      <c r="BG9" s="640">
        <v>2682981</v>
      </c>
      <c r="BH9" s="641"/>
      <c r="BI9" s="641"/>
      <c r="BJ9" s="641"/>
      <c r="BK9" s="641"/>
      <c r="BL9" s="641"/>
      <c r="BM9" s="641"/>
      <c r="BN9" s="642"/>
      <c r="BO9" s="677">
        <v>39.700000000000003</v>
      </c>
      <c r="BP9" s="677"/>
      <c r="BQ9" s="677"/>
      <c r="BR9" s="677"/>
      <c r="BS9" s="646" t="s">
        <v>130</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1384900</v>
      </c>
      <c r="CS9" s="641"/>
      <c r="CT9" s="641"/>
      <c r="CU9" s="641"/>
      <c r="CV9" s="641"/>
      <c r="CW9" s="641"/>
      <c r="CX9" s="641"/>
      <c r="CY9" s="642"/>
      <c r="CZ9" s="677">
        <v>5.0999999999999996</v>
      </c>
      <c r="DA9" s="677"/>
      <c r="DB9" s="677"/>
      <c r="DC9" s="677"/>
      <c r="DD9" s="646">
        <v>35271</v>
      </c>
      <c r="DE9" s="641"/>
      <c r="DF9" s="641"/>
      <c r="DG9" s="641"/>
      <c r="DH9" s="641"/>
      <c r="DI9" s="641"/>
      <c r="DJ9" s="641"/>
      <c r="DK9" s="641"/>
      <c r="DL9" s="641"/>
      <c r="DM9" s="641"/>
      <c r="DN9" s="641"/>
      <c r="DO9" s="641"/>
      <c r="DP9" s="642"/>
      <c r="DQ9" s="646">
        <v>1098950</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130</v>
      </c>
      <c r="AA10" s="677"/>
      <c r="AB10" s="677"/>
      <c r="AC10" s="677"/>
      <c r="AD10" s="678" t="s">
        <v>236</v>
      </c>
      <c r="AE10" s="678"/>
      <c r="AF10" s="678"/>
      <c r="AG10" s="678"/>
      <c r="AH10" s="678"/>
      <c r="AI10" s="678"/>
      <c r="AJ10" s="678"/>
      <c r="AK10" s="678"/>
      <c r="AL10" s="643" t="s">
        <v>130</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159773</v>
      </c>
      <c r="BH10" s="641"/>
      <c r="BI10" s="641"/>
      <c r="BJ10" s="641"/>
      <c r="BK10" s="641"/>
      <c r="BL10" s="641"/>
      <c r="BM10" s="641"/>
      <c r="BN10" s="642"/>
      <c r="BO10" s="677">
        <v>2.4</v>
      </c>
      <c r="BP10" s="677"/>
      <c r="BQ10" s="677"/>
      <c r="BR10" s="677"/>
      <c r="BS10" s="646" t="s">
        <v>236</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13900</v>
      </c>
      <c r="CS10" s="641"/>
      <c r="CT10" s="641"/>
      <c r="CU10" s="641"/>
      <c r="CV10" s="641"/>
      <c r="CW10" s="641"/>
      <c r="CX10" s="641"/>
      <c r="CY10" s="642"/>
      <c r="CZ10" s="677">
        <v>0.1</v>
      </c>
      <c r="DA10" s="677"/>
      <c r="DB10" s="677"/>
      <c r="DC10" s="677"/>
      <c r="DD10" s="646" t="s">
        <v>236</v>
      </c>
      <c r="DE10" s="641"/>
      <c r="DF10" s="641"/>
      <c r="DG10" s="641"/>
      <c r="DH10" s="641"/>
      <c r="DI10" s="641"/>
      <c r="DJ10" s="641"/>
      <c r="DK10" s="641"/>
      <c r="DL10" s="641"/>
      <c r="DM10" s="641"/>
      <c r="DN10" s="641"/>
      <c r="DO10" s="641"/>
      <c r="DP10" s="642"/>
      <c r="DQ10" s="646">
        <v>1497</v>
      </c>
      <c r="DR10" s="641"/>
      <c r="DS10" s="641"/>
      <c r="DT10" s="641"/>
      <c r="DU10" s="641"/>
      <c r="DV10" s="641"/>
      <c r="DW10" s="641"/>
      <c r="DX10" s="641"/>
      <c r="DY10" s="641"/>
      <c r="DZ10" s="641"/>
      <c r="EA10" s="641"/>
      <c r="EB10" s="641"/>
      <c r="EC10" s="684"/>
    </row>
    <row r="11" spans="2:143" ht="11.25" customHeight="1" x14ac:dyDescent="0.15">
      <c r="B11" s="637" t="s">
        <v>251</v>
      </c>
      <c r="C11" s="638"/>
      <c r="D11" s="638"/>
      <c r="E11" s="638"/>
      <c r="F11" s="638"/>
      <c r="G11" s="638"/>
      <c r="H11" s="638"/>
      <c r="I11" s="638"/>
      <c r="J11" s="638"/>
      <c r="K11" s="638"/>
      <c r="L11" s="638"/>
      <c r="M11" s="638"/>
      <c r="N11" s="638"/>
      <c r="O11" s="638"/>
      <c r="P11" s="638"/>
      <c r="Q11" s="639"/>
      <c r="R11" s="640">
        <v>1003242</v>
      </c>
      <c r="S11" s="641"/>
      <c r="T11" s="641"/>
      <c r="U11" s="641"/>
      <c r="V11" s="641"/>
      <c r="W11" s="641"/>
      <c r="X11" s="641"/>
      <c r="Y11" s="642"/>
      <c r="Z11" s="643">
        <v>3.6</v>
      </c>
      <c r="AA11" s="644"/>
      <c r="AB11" s="644"/>
      <c r="AC11" s="645"/>
      <c r="AD11" s="646">
        <v>1003242</v>
      </c>
      <c r="AE11" s="641"/>
      <c r="AF11" s="641"/>
      <c r="AG11" s="641"/>
      <c r="AH11" s="641"/>
      <c r="AI11" s="641"/>
      <c r="AJ11" s="641"/>
      <c r="AK11" s="642"/>
      <c r="AL11" s="643">
        <v>8.8000000000000007</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270996</v>
      </c>
      <c r="BH11" s="641"/>
      <c r="BI11" s="641"/>
      <c r="BJ11" s="641"/>
      <c r="BK11" s="641"/>
      <c r="BL11" s="641"/>
      <c r="BM11" s="641"/>
      <c r="BN11" s="642"/>
      <c r="BO11" s="677">
        <v>4</v>
      </c>
      <c r="BP11" s="677"/>
      <c r="BQ11" s="677"/>
      <c r="BR11" s="677"/>
      <c r="BS11" s="646" t="s">
        <v>130</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270271</v>
      </c>
      <c r="CS11" s="641"/>
      <c r="CT11" s="641"/>
      <c r="CU11" s="641"/>
      <c r="CV11" s="641"/>
      <c r="CW11" s="641"/>
      <c r="CX11" s="641"/>
      <c r="CY11" s="642"/>
      <c r="CZ11" s="677">
        <v>1</v>
      </c>
      <c r="DA11" s="677"/>
      <c r="DB11" s="677"/>
      <c r="DC11" s="677"/>
      <c r="DD11" s="646">
        <v>124058</v>
      </c>
      <c r="DE11" s="641"/>
      <c r="DF11" s="641"/>
      <c r="DG11" s="641"/>
      <c r="DH11" s="641"/>
      <c r="DI11" s="641"/>
      <c r="DJ11" s="641"/>
      <c r="DK11" s="641"/>
      <c r="DL11" s="641"/>
      <c r="DM11" s="641"/>
      <c r="DN11" s="641"/>
      <c r="DO11" s="641"/>
      <c r="DP11" s="642"/>
      <c r="DQ11" s="646">
        <v>111955</v>
      </c>
      <c r="DR11" s="641"/>
      <c r="DS11" s="641"/>
      <c r="DT11" s="641"/>
      <c r="DU11" s="641"/>
      <c r="DV11" s="641"/>
      <c r="DW11" s="641"/>
      <c r="DX11" s="641"/>
      <c r="DY11" s="641"/>
      <c r="DZ11" s="641"/>
      <c r="EA11" s="641"/>
      <c r="EB11" s="641"/>
      <c r="EC11" s="684"/>
    </row>
    <row r="12" spans="2:143" ht="11.25" customHeight="1" x14ac:dyDescent="0.15">
      <c r="B12" s="637" t="s">
        <v>254</v>
      </c>
      <c r="C12" s="638"/>
      <c r="D12" s="638"/>
      <c r="E12" s="638"/>
      <c r="F12" s="638"/>
      <c r="G12" s="638"/>
      <c r="H12" s="638"/>
      <c r="I12" s="638"/>
      <c r="J12" s="638"/>
      <c r="K12" s="638"/>
      <c r="L12" s="638"/>
      <c r="M12" s="638"/>
      <c r="N12" s="638"/>
      <c r="O12" s="638"/>
      <c r="P12" s="638"/>
      <c r="Q12" s="639"/>
      <c r="R12" s="640" t="s">
        <v>236</v>
      </c>
      <c r="S12" s="641"/>
      <c r="T12" s="641"/>
      <c r="U12" s="641"/>
      <c r="V12" s="641"/>
      <c r="W12" s="641"/>
      <c r="X12" s="641"/>
      <c r="Y12" s="642"/>
      <c r="Z12" s="677" t="s">
        <v>236</v>
      </c>
      <c r="AA12" s="677"/>
      <c r="AB12" s="677"/>
      <c r="AC12" s="677"/>
      <c r="AD12" s="678" t="s">
        <v>130</v>
      </c>
      <c r="AE12" s="678"/>
      <c r="AF12" s="678"/>
      <c r="AG12" s="678"/>
      <c r="AH12" s="678"/>
      <c r="AI12" s="678"/>
      <c r="AJ12" s="678"/>
      <c r="AK12" s="678"/>
      <c r="AL12" s="643" t="s">
        <v>236</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3027981</v>
      </c>
      <c r="BH12" s="641"/>
      <c r="BI12" s="641"/>
      <c r="BJ12" s="641"/>
      <c r="BK12" s="641"/>
      <c r="BL12" s="641"/>
      <c r="BM12" s="641"/>
      <c r="BN12" s="642"/>
      <c r="BO12" s="677">
        <v>44.8</v>
      </c>
      <c r="BP12" s="677"/>
      <c r="BQ12" s="677"/>
      <c r="BR12" s="677"/>
      <c r="BS12" s="646" t="s">
        <v>236</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171425</v>
      </c>
      <c r="CS12" s="641"/>
      <c r="CT12" s="641"/>
      <c r="CU12" s="641"/>
      <c r="CV12" s="641"/>
      <c r="CW12" s="641"/>
      <c r="CX12" s="641"/>
      <c r="CY12" s="642"/>
      <c r="CZ12" s="677">
        <v>0.6</v>
      </c>
      <c r="DA12" s="677"/>
      <c r="DB12" s="677"/>
      <c r="DC12" s="677"/>
      <c r="DD12" s="646">
        <v>38</v>
      </c>
      <c r="DE12" s="641"/>
      <c r="DF12" s="641"/>
      <c r="DG12" s="641"/>
      <c r="DH12" s="641"/>
      <c r="DI12" s="641"/>
      <c r="DJ12" s="641"/>
      <c r="DK12" s="641"/>
      <c r="DL12" s="641"/>
      <c r="DM12" s="641"/>
      <c r="DN12" s="641"/>
      <c r="DO12" s="641"/>
      <c r="DP12" s="642"/>
      <c r="DQ12" s="646">
        <v>91937</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236</v>
      </c>
      <c r="S13" s="641"/>
      <c r="T13" s="641"/>
      <c r="U13" s="641"/>
      <c r="V13" s="641"/>
      <c r="W13" s="641"/>
      <c r="X13" s="641"/>
      <c r="Y13" s="642"/>
      <c r="Z13" s="677" t="s">
        <v>236</v>
      </c>
      <c r="AA13" s="677"/>
      <c r="AB13" s="677"/>
      <c r="AC13" s="677"/>
      <c r="AD13" s="678" t="s">
        <v>236</v>
      </c>
      <c r="AE13" s="678"/>
      <c r="AF13" s="678"/>
      <c r="AG13" s="678"/>
      <c r="AH13" s="678"/>
      <c r="AI13" s="678"/>
      <c r="AJ13" s="678"/>
      <c r="AK13" s="678"/>
      <c r="AL13" s="643" t="s">
        <v>130</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2959809</v>
      </c>
      <c r="BH13" s="641"/>
      <c r="BI13" s="641"/>
      <c r="BJ13" s="641"/>
      <c r="BK13" s="641"/>
      <c r="BL13" s="641"/>
      <c r="BM13" s="641"/>
      <c r="BN13" s="642"/>
      <c r="BO13" s="677">
        <v>43.8</v>
      </c>
      <c r="BP13" s="677"/>
      <c r="BQ13" s="677"/>
      <c r="BR13" s="677"/>
      <c r="BS13" s="646" t="s">
        <v>236</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2140410</v>
      </c>
      <c r="CS13" s="641"/>
      <c r="CT13" s="641"/>
      <c r="CU13" s="641"/>
      <c r="CV13" s="641"/>
      <c r="CW13" s="641"/>
      <c r="CX13" s="641"/>
      <c r="CY13" s="642"/>
      <c r="CZ13" s="677">
        <v>7.9</v>
      </c>
      <c r="DA13" s="677"/>
      <c r="DB13" s="677"/>
      <c r="DC13" s="677"/>
      <c r="DD13" s="646">
        <v>1265445</v>
      </c>
      <c r="DE13" s="641"/>
      <c r="DF13" s="641"/>
      <c r="DG13" s="641"/>
      <c r="DH13" s="641"/>
      <c r="DI13" s="641"/>
      <c r="DJ13" s="641"/>
      <c r="DK13" s="641"/>
      <c r="DL13" s="641"/>
      <c r="DM13" s="641"/>
      <c r="DN13" s="641"/>
      <c r="DO13" s="641"/>
      <c r="DP13" s="642"/>
      <c r="DQ13" s="646">
        <v>919758</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17967</v>
      </c>
      <c r="S14" s="641"/>
      <c r="T14" s="641"/>
      <c r="U14" s="641"/>
      <c r="V14" s="641"/>
      <c r="W14" s="641"/>
      <c r="X14" s="641"/>
      <c r="Y14" s="642"/>
      <c r="Z14" s="677">
        <v>0.1</v>
      </c>
      <c r="AA14" s="677"/>
      <c r="AB14" s="677"/>
      <c r="AC14" s="677"/>
      <c r="AD14" s="678">
        <v>17967</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233235</v>
      </c>
      <c r="BH14" s="641"/>
      <c r="BI14" s="641"/>
      <c r="BJ14" s="641"/>
      <c r="BK14" s="641"/>
      <c r="BL14" s="641"/>
      <c r="BM14" s="641"/>
      <c r="BN14" s="642"/>
      <c r="BO14" s="677">
        <v>3.5</v>
      </c>
      <c r="BP14" s="677"/>
      <c r="BQ14" s="677"/>
      <c r="BR14" s="677"/>
      <c r="BS14" s="646" t="s">
        <v>236</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537195</v>
      </c>
      <c r="CS14" s="641"/>
      <c r="CT14" s="641"/>
      <c r="CU14" s="641"/>
      <c r="CV14" s="641"/>
      <c r="CW14" s="641"/>
      <c r="CX14" s="641"/>
      <c r="CY14" s="642"/>
      <c r="CZ14" s="677">
        <v>2</v>
      </c>
      <c r="DA14" s="677"/>
      <c r="DB14" s="677"/>
      <c r="DC14" s="677"/>
      <c r="DD14" s="646">
        <v>75483</v>
      </c>
      <c r="DE14" s="641"/>
      <c r="DF14" s="641"/>
      <c r="DG14" s="641"/>
      <c r="DH14" s="641"/>
      <c r="DI14" s="641"/>
      <c r="DJ14" s="641"/>
      <c r="DK14" s="641"/>
      <c r="DL14" s="641"/>
      <c r="DM14" s="641"/>
      <c r="DN14" s="641"/>
      <c r="DO14" s="641"/>
      <c r="DP14" s="642"/>
      <c r="DQ14" s="646">
        <v>470622</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236</v>
      </c>
      <c r="S15" s="641"/>
      <c r="T15" s="641"/>
      <c r="U15" s="641"/>
      <c r="V15" s="641"/>
      <c r="W15" s="641"/>
      <c r="X15" s="641"/>
      <c r="Y15" s="642"/>
      <c r="Z15" s="677" t="s">
        <v>236</v>
      </c>
      <c r="AA15" s="677"/>
      <c r="AB15" s="677"/>
      <c r="AC15" s="677"/>
      <c r="AD15" s="678" t="s">
        <v>130</v>
      </c>
      <c r="AE15" s="678"/>
      <c r="AF15" s="678"/>
      <c r="AG15" s="678"/>
      <c r="AH15" s="678"/>
      <c r="AI15" s="678"/>
      <c r="AJ15" s="678"/>
      <c r="AK15" s="678"/>
      <c r="AL15" s="643" t="s">
        <v>236</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260965</v>
      </c>
      <c r="BH15" s="641"/>
      <c r="BI15" s="641"/>
      <c r="BJ15" s="641"/>
      <c r="BK15" s="641"/>
      <c r="BL15" s="641"/>
      <c r="BM15" s="641"/>
      <c r="BN15" s="642"/>
      <c r="BO15" s="677">
        <v>3.9</v>
      </c>
      <c r="BP15" s="677"/>
      <c r="BQ15" s="677"/>
      <c r="BR15" s="677"/>
      <c r="BS15" s="646" t="s">
        <v>130</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4445818</v>
      </c>
      <c r="CS15" s="641"/>
      <c r="CT15" s="641"/>
      <c r="CU15" s="641"/>
      <c r="CV15" s="641"/>
      <c r="CW15" s="641"/>
      <c r="CX15" s="641"/>
      <c r="CY15" s="642"/>
      <c r="CZ15" s="677">
        <v>16.399999999999999</v>
      </c>
      <c r="DA15" s="677"/>
      <c r="DB15" s="677"/>
      <c r="DC15" s="677"/>
      <c r="DD15" s="646">
        <v>2177703</v>
      </c>
      <c r="DE15" s="641"/>
      <c r="DF15" s="641"/>
      <c r="DG15" s="641"/>
      <c r="DH15" s="641"/>
      <c r="DI15" s="641"/>
      <c r="DJ15" s="641"/>
      <c r="DK15" s="641"/>
      <c r="DL15" s="641"/>
      <c r="DM15" s="641"/>
      <c r="DN15" s="641"/>
      <c r="DO15" s="641"/>
      <c r="DP15" s="642"/>
      <c r="DQ15" s="646">
        <v>1926854</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3541</v>
      </c>
      <c r="S16" s="641"/>
      <c r="T16" s="641"/>
      <c r="U16" s="641"/>
      <c r="V16" s="641"/>
      <c r="W16" s="641"/>
      <c r="X16" s="641"/>
      <c r="Y16" s="642"/>
      <c r="Z16" s="677">
        <v>0</v>
      </c>
      <c r="AA16" s="677"/>
      <c r="AB16" s="677"/>
      <c r="AC16" s="677"/>
      <c r="AD16" s="678">
        <v>3541</v>
      </c>
      <c r="AE16" s="678"/>
      <c r="AF16" s="678"/>
      <c r="AG16" s="678"/>
      <c r="AH16" s="678"/>
      <c r="AI16" s="678"/>
      <c r="AJ16" s="678"/>
      <c r="AK16" s="678"/>
      <c r="AL16" s="643">
        <v>0</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236</v>
      </c>
      <c r="BH16" s="641"/>
      <c r="BI16" s="641"/>
      <c r="BJ16" s="641"/>
      <c r="BK16" s="641"/>
      <c r="BL16" s="641"/>
      <c r="BM16" s="641"/>
      <c r="BN16" s="642"/>
      <c r="BO16" s="677" t="s">
        <v>130</v>
      </c>
      <c r="BP16" s="677"/>
      <c r="BQ16" s="677"/>
      <c r="BR16" s="677"/>
      <c r="BS16" s="646" t="s">
        <v>130</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t="s">
        <v>236</v>
      </c>
      <c r="CS16" s="641"/>
      <c r="CT16" s="641"/>
      <c r="CU16" s="641"/>
      <c r="CV16" s="641"/>
      <c r="CW16" s="641"/>
      <c r="CX16" s="641"/>
      <c r="CY16" s="642"/>
      <c r="CZ16" s="677" t="s">
        <v>236</v>
      </c>
      <c r="DA16" s="677"/>
      <c r="DB16" s="677"/>
      <c r="DC16" s="677"/>
      <c r="DD16" s="646" t="s">
        <v>130</v>
      </c>
      <c r="DE16" s="641"/>
      <c r="DF16" s="641"/>
      <c r="DG16" s="641"/>
      <c r="DH16" s="641"/>
      <c r="DI16" s="641"/>
      <c r="DJ16" s="641"/>
      <c r="DK16" s="641"/>
      <c r="DL16" s="641"/>
      <c r="DM16" s="641"/>
      <c r="DN16" s="641"/>
      <c r="DO16" s="641"/>
      <c r="DP16" s="642"/>
      <c r="DQ16" s="646" t="s">
        <v>236</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159669</v>
      </c>
      <c r="S17" s="641"/>
      <c r="T17" s="641"/>
      <c r="U17" s="641"/>
      <c r="V17" s="641"/>
      <c r="W17" s="641"/>
      <c r="X17" s="641"/>
      <c r="Y17" s="642"/>
      <c r="Z17" s="677">
        <v>0.6</v>
      </c>
      <c r="AA17" s="677"/>
      <c r="AB17" s="677"/>
      <c r="AC17" s="677"/>
      <c r="AD17" s="678">
        <v>159669</v>
      </c>
      <c r="AE17" s="678"/>
      <c r="AF17" s="678"/>
      <c r="AG17" s="678"/>
      <c r="AH17" s="678"/>
      <c r="AI17" s="678"/>
      <c r="AJ17" s="678"/>
      <c r="AK17" s="678"/>
      <c r="AL17" s="643">
        <v>1.4</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236</v>
      </c>
      <c r="BP17" s="677"/>
      <c r="BQ17" s="677"/>
      <c r="BR17" s="677"/>
      <c r="BS17" s="646" t="s">
        <v>236</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2076103</v>
      </c>
      <c r="CS17" s="641"/>
      <c r="CT17" s="641"/>
      <c r="CU17" s="641"/>
      <c r="CV17" s="641"/>
      <c r="CW17" s="641"/>
      <c r="CX17" s="641"/>
      <c r="CY17" s="642"/>
      <c r="CZ17" s="677">
        <v>7.6</v>
      </c>
      <c r="DA17" s="677"/>
      <c r="DB17" s="677"/>
      <c r="DC17" s="677"/>
      <c r="DD17" s="646" t="s">
        <v>130</v>
      </c>
      <c r="DE17" s="641"/>
      <c r="DF17" s="641"/>
      <c r="DG17" s="641"/>
      <c r="DH17" s="641"/>
      <c r="DI17" s="641"/>
      <c r="DJ17" s="641"/>
      <c r="DK17" s="641"/>
      <c r="DL17" s="641"/>
      <c r="DM17" s="641"/>
      <c r="DN17" s="641"/>
      <c r="DO17" s="641"/>
      <c r="DP17" s="642"/>
      <c r="DQ17" s="646">
        <v>1906921</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44545</v>
      </c>
      <c r="S18" s="641"/>
      <c r="T18" s="641"/>
      <c r="U18" s="641"/>
      <c r="V18" s="641"/>
      <c r="W18" s="641"/>
      <c r="X18" s="641"/>
      <c r="Y18" s="642"/>
      <c r="Z18" s="677">
        <v>0.2</v>
      </c>
      <c r="AA18" s="677"/>
      <c r="AB18" s="677"/>
      <c r="AC18" s="677"/>
      <c r="AD18" s="678">
        <v>44545</v>
      </c>
      <c r="AE18" s="678"/>
      <c r="AF18" s="678"/>
      <c r="AG18" s="678"/>
      <c r="AH18" s="678"/>
      <c r="AI18" s="678"/>
      <c r="AJ18" s="678"/>
      <c r="AK18" s="678"/>
      <c r="AL18" s="643">
        <v>0.4</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236</v>
      </c>
      <c r="BH18" s="641"/>
      <c r="BI18" s="641"/>
      <c r="BJ18" s="641"/>
      <c r="BK18" s="641"/>
      <c r="BL18" s="641"/>
      <c r="BM18" s="641"/>
      <c r="BN18" s="642"/>
      <c r="BO18" s="677" t="s">
        <v>236</v>
      </c>
      <c r="BP18" s="677"/>
      <c r="BQ18" s="677"/>
      <c r="BR18" s="677"/>
      <c r="BS18" s="646" t="s">
        <v>130</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236</v>
      </c>
      <c r="CS18" s="641"/>
      <c r="CT18" s="641"/>
      <c r="CU18" s="641"/>
      <c r="CV18" s="641"/>
      <c r="CW18" s="641"/>
      <c r="CX18" s="641"/>
      <c r="CY18" s="642"/>
      <c r="CZ18" s="677" t="s">
        <v>130</v>
      </c>
      <c r="DA18" s="677"/>
      <c r="DB18" s="677"/>
      <c r="DC18" s="677"/>
      <c r="DD18" s="646" t="s">
        <v>243</v>
      </c>
      <c r="DE18" s="641"/>
      <c r="DF18" s="641"/>
      <c r="DG18" s="641"/>
      <c r="DH18" s="641"/>
      <c r="DI18" s="641"/>
      <c r="DJ18" s="641"/>
      <c r="DK18" s="641"/>
      <c r="DL18" s="641"/>
      <c r="DM18" s="641"/>
      <c r="DN18" s="641"/>
      <c r="DO18" s="641"/>
      <c r="DP18" s="642"/>
      <c r="DQ18" s="646" t="s">
        <v>236</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v>2091</v>
      </c>
      <c r="S19" s="641"/>
      <c r="T19" s="641"/>
      <c r="U19" s="641"/>
      <c r="V19" s="641"/>
      <c r="W19" s="641"/>
      <c r="X19" s="641"/>
      <c r="Y19" s="642"/>
      <c r="Z19" s="677">
        <v>0</v>
      </c>
      <c r="AA19" s="677"/>
      <c r="AB19" s="677"/>
      <c r="AC19" s="677"/>
      <c r="AD19" s="678">
        <v>2091</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30290</v>
      </c>
      <c r="BH19" s="641"/>
      <c r="BI19" s="641"/>
      <c r="BJ19" s="641"/>
      <c r="BK19" s="641"/>
      <c r="BL19" s="641"/>
      <c r="BM19" s="641"/>
      <c r="BN19" s="642"/>
      <c r="BO19" s="677">
        <v>0.4</v>
      </c>
      <c r="BP19" s="677"/>
      <c r="BQ19" s="677"/>
      <c r="BR19" s="677"/>
      <c r="BS19" s="646" t="s">
        <v>130</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236</v>
      </c>
      <c r="CS19" s="641"/>
      <c r="CT19" s="641"/>
      <c r="CU19" s="641"/>
      <c r="CV19" s="641"/>
      <c r="CW19" s="641"/>
      <c r="CX19" s="641"/>
      <c r="CY19" s="642"/>
      <c r="CZ19" s="677" t="s">
        <v>236</v>
      </c>
      <c r="DA19" s="677"/>
      <c r="DB19" s="677"/>
      <c r="DC19" s="677"/>
      <c r="DD19" s="646" t="s">
        <v>236</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v>650</v>
      </c>
      <c r="S20" s="641"/>
      <c r="T20" s="641"/>
      <c r="U20" s="641"/>
      <c r="V20" s="641"/>
      <c r="W20" s="641"/>
      <c r="X20" s="641"/>
      <c r="Y20" s="642"/>
      <c r="Z20" s="677">
        <v>0</v>
      </c>
      <c r="AA20" s="677"/>
      <c r="AB20" s="677"/>
      <c r="AC20" s="677"/>
      <c r="AD20" s="678">
        <v>650</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30290</v>
      </c>
      <c r="BH20" s="641"/>
      <c r="BI20" s="641"/>
      <c r="BJ20" s="641"/>
      <c r="BK20" s="641"/>
      <c r="BL20" s="641"/>
      <c r="BM20" s="641"/>
      <c r="BN20" s="642"/>
      <c r="BO20" s="677">
        <v>0.4</v>
      </c>
      <c r="BP20" s="677"/>
      <c r="BQ20" s="677"/>
      <c r="BR20" s="677"/>
      <c r="BS20" s="646" t="s">
        <v>130</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27140824</v>
      </c>
      <c r="CS20" s="641"/>
      <c r="CT20" s="641"/>
      <c r="CU20" s="641"/>
      <c r="CV20" s="641"/>
      <c r="CW20" s="641"/>
      <c r="CX20" s="641"/>
      <c r="CY20" s="642"/>
      <c r="CZ20" s="677">
        <v>100</v>
      </c>
      <c r="DA20" s="677"/>
      <c r="DB20" s="677"/>
      <c r="DC20" s="677"/>
      <c r="DD20" s="646">
        <v>3963874</v>
      </c>
      <c r="DE20" s="641"/>
      <c r="DF20" s="641"/>
      <c r="DG20" s="641"/>
      <c r="DH20" s="641"/>
      <c r="DI20" s="641"/>
      <c r="DJ20" s="641"/>
      <c r="DK20" s="641"/>
      <c r="DL20" s="641"/>
      <c r="DM20" s="641"/>
      <c r="DN20" s="641"/>
      <c r="DO20" s="641"/>
      <c r="DP20" s="642"/>
      <c r="DQ20" s="646">
        <v>14383640</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112383</v>
      </c>
      <c r="S21" s="641"/>
      <c r="T21" s="641"/>
      <c r="U21" s="641"/>
      <c r="V21" s="641"/>
      <c r="W21" s="641"/>
      <c r="X21" s="641"/>
      <c r="Y21" s="642"/>
      <c r="Z21" s="677">
        <v>0.4</v>
      </c>
      <c r="AA21" s="677"/>
      <c r="AB21" s="677"/>
      <c r="AC21" s="677"/>
      <c r="AD21" s="678">
        <v>112383</v>
      </c>
      <c r="AE21" s="678"/>
      <c r="AF21" s="678"/>
      <c r="AG21" s="678"/>
      <c r="AH21" s="678"/>
      <c r="AI21" s="678"/>
      <c r="AJ21" s="678"/>
      <c r="AK21" s="678"/>
      <c r="AL21" s="643">
        <v>1</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v>30290</v>
      </c>
      <c r="BH21" s="641"/>
      <c r="BI21" s="641"/>
      <c r="BJ21" s="641"/>
      <c r="BK21" s="641"/>
      <c r="BL21" s="641"/>
      <c r="BM21" s="641"/>
      <c r="BN21" s="642"/>
      <c r="BO21" s="677">
        <v>0.4</v>
      </c>
      <c r="BP21" s="677"/>
      <c r="BQ21" s="677"/>
      <c r="BR21" s="677"/>
      <c r="BS21" s="646" t="s">
        <v>236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3502860</v>
      </c>
      <c r="S22" s="641"/>
      <c r="T22" s="641"/>
      <c r="U22" s="641"/>
      <c r="V22" s="641"/>
      <c r="W22" s="641"/>
      <c r="X22" s="641"/>
      <c r="Y22" s="642"/>
      <c r="Z22" s="677">
        <v>12.7</v>
      </c>
      <c r="AA22" s="677"/>
      <c r="AB22" s="677"/>
      <c r="AC22" s="677"/>
      <c r="AD22" s="678">
        <v>3224843</v>
      </c>
      <c r="AE22" s="678"/>
      <c r="AF22" s="678"/>
      <c r="AG22" s="678"/>
      <c r="AH22" s="678"/>
      <c r="AI22" s="678"/>
      <c r="AJ22" s="678"/>
      <c r="AK22" s="678"/>
      <c r="AL22" s="643">
        <v>28.3</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130</v>
      </c>
      <c r="BP22" s="677"/>
      <c r="BQ22" s="677"/>
      <c r="BR22" s="677"/>
      <c r="BS22" s="646" t="s">
        <v>236</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3224843</v>
      </c>
      <c r="S23" s="641"/>
      <c r="T23" s="641"/>
      <c r="U23" s="641"/>
      <c r="V23" s="641"/>
      <c r="W23" s="641"/>
      <c r="X23" s="641"/>
      <c r="Y23" s="642"/>
      <c r="Z23" s="677">
        <v>11.6</v>
      </c>
      <c r="AA23" s="677"/>
      <c r="AB23" s="677"/>
      <c r="AC23" s="677"/>
      <c r="AD23" s="678">
        <v>3224843</v>
      </c>
      <c r="AE23" s="678"/>
      <c r="AF23" s="678"/>
      <c r="AG23" s="678"/>
      <c r="AH23" s="678"/>
      <c r="AI23" s="678"/>
      <c r="AJ23" s="678"/>
      <c r="AK23" s="678"/>
      <c r="AL23" s="643">
        <v>28.3</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t="s">
        <v>236</v>
      </c>
      <c r="BH23" s="641"/>
      <c r="BI23" s="641"/>
      <c r="BJ23" s="641"/>
      <c r="BK23" s="641"/>
      <c r="BL23" s="641"/>
      <c r="BM23" s="641"/>
      <c r="BN23" s="642"/>
      <c r="BO23" s="677" t="s">
        <v>130</v>
      </c>
      <c r="BP23" s="677"/>
      <c r="BQ23" s="677"/>
      <c r="BR23" s="677"/>
      <c r="BS23" s="646" t="s">
        <v>236</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277996</v>
      </c>
      <c r="S24" s="641"/>
      <c r="T24" s="641"/>
      <c r="U24" s="641"/>
      <c r="V24" s="641"/>
      <c r="W24" s="641"/>
      <c r="X24" s="641"/>
      <c r="Y24" s="642"/>
      <c r="Z24" s="677">
        <v>1</v>
      </c>
      <c r="AA24" s="677"/>
      <c r="AB24" s="677"/>
      <c r="AC24" s="677"/>
      <c r="AD24" s="678" t="s">
        <v>130</v>
      </c>
      <c r="AE24" s="678"/>
      <c r="AF24" s="678"/>
      <c r="AG24" s="678"/>
      <c r="AH24" s="678"/>
      <c r="AI24" s="678"/>
      <c r="AJ24" s="678"/>
      <c r="AK24" s="678"/>
      <c r="AL24" s="643" t="s">
        <v>236</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236</v>
      </c>
      <c r="BP24" s="677"/>
      <c r="BQ24" s="677"/>
      <c r="BR24" s="677"/>
      <c r="BS24" s="646" t="s">
        <v>130</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14284882</v>
      </c>
      <c r="CS24" s="696"/>
      <c r="CT24" s="696"/>
      <c r="CU24" s="696"/>
      <c r="CV24" s="696"/>
      <c r="CW24" s="696"/>
      <c r="CX24" s="696"/>
      <c r="CY24" s="739"/>
      <c r="CZ24" s="740">
        <v>52.6</v>
      </c>
      <c r="DA24" s="711"/>
      <c r="DB24" s="711"/>
      <c r="DC24" s="743"/>
      <c r="DD24" s="738">
        <v>7241873</v>
      </c>
      <c r="DE24" s="696"/>
      <c r="DF24" s="696"/>
      <c r="DG24" s="696"/>
      <c r="DH24" s="696"/>
      <c r="DI24" s="696"/>
      <c r="DJ24" s="696"/>
      <c r="DK24" s="739"/>
      <c r="DL24" s="738">
        <v>7231522</v>
      </c>
      <c r="DM24" s="696"/>
      <c r="DN24" s="696"/>
      <c r="DO24" s="696"/>
      <c r="DP24" s="696"/>
      <c r="DQ24" s="696"/>
      <c r="DR24" s="696"/>
      <c r="DS24" s="696"/>
      <c r="DT24" s="696"/>
      <c r="DU24" s="696"/>
      <c r="DV24" s="739"/>
      <c r="DW24" s="740">
        <v>60.3</v>
      </c>
      <c r="DX24" s="711"/>
      <c r="DY24" s="711"/>
      <c r="DZ24" s="711"/>
      <c r="EA24" s="711"/>
      <c r="EB24" s="711"/>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v>21</v>
      </c>
      <c r="S25" s="641"/>
      <c r="T25" s="641"/>
      <c r="U25" s="641"/>
      <c r="V25" s="641"/>
      <c r="W25" s="641"/>
      <c r="X25" s="641"/>
      <c r="Y25" s="642"/>
      <c r="Z25" s="677">
        <v>0</v>
      </c>
      <c r="AA25" s="677"/>
      <c r="AB25" s="677"/>
      <c r="AC25" s="677"/>
      <c r="AD25" s="678" t="s">
        <v>236</v>
      </c>
      <c r="AE25" s="678"/>
      <c r="AF25" s="678"/>
      <c r="AG25" s="678"/>
      <c r="AH25" s="678"/>
      <c r="AI25" s="678"/>
      <c r="AJ25" s="678"/>
      <c r="AK25" s="678"/>
      <c r="AL25" s="643" t="s">
        <v>130</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243</v>
      </c>
      <c r="BH25" s="641"/>
      <c r="BI25" s="641"/>
      <c r="BJ25" s="641"/>
      <c r="BK25" s="641"/>
      <c r="BL25" s="641"/>
      <c r="BM25" s="641"/>
      <c r="BN25" s="642"/>
      <c r="BO25" s="677" t="s">
        <v>236</v>
      </c>
      <c r="BP25" s="677"/>
      <c r="BQ25" s="677"/>
      <c r="BR25" s="677"/>
      <c r="BS25" s="646" t="s">
        <v>130</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3073860</v>
      </c>
      <c r="CS25" s="659"/>
      <c r="CT25" s="659"/>
      <c r="CU25" s="659"/>
      <c r="CV25" s="659"/>
      <c r="CW25" s="659"/>
      <c r="CX25" s="659"/>
      <c r="CY25" s="660"/>
      <c r="CZ25" s="643">
        <v>11.3</v>
      </c>
      <c r="DA25" s="661"/>
      <c r="DB25" s="661"/>
      <c r="DC25" s="662"/>
      <c r="DD25" s="646">
        <v>2841759</v>
      </c>
      <c r="DE25" s="659"/>
      <c r="DF25" s="659"/>
      <c r="DG25" s="659"/>
      <c r="DH25" s="659"/>
      <c r="DI25" s="659"/>
      <c r="DJ25" s="659"/>
      <c r="DK25" s="660"/>
      <c r="DL25" s="646">
        <v>2832720</v>
      </c>
      <c r="DM25" s="659"/>
      <c r="DN25" s="659"/>
      <c r="DO25" s="659"/>
      <c r="DP25" s="659"/>
      <c r="DQ25" s="659"/>
      <c r="DR25" s="659"/>
      <c r="DS25" s="659"/>
      <c r="DT25" s="659"/>
      <c r="DU25" s="659"/>
      <c r="DV25" s="660"/>
      <c r="DW25" s="643">
        <v>23.6</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11574404</v>
      </c>
      <c r="S26" s="641"/>
      <c r="T26" s="641"/>
      <c r="U26" s="641"/>
      <c r="V26" s="641"/>
      <c r="W26" s="641"/>
      <c r="X26" s="641"/>
      <c r="Y26" s="642"/>
      <c r="Z26" s="677">
        <v>41.8</v>
      </c>
      <c r="AA26" s="677"/>
      <c r="AB26" s="677"/>
      <c r="AC26" s="677"/>
      <c r="AD26" s="678">
        <v>11296387</v>
      </c>
      <c r="AE26" s="678"/>
      <c r="AF26" s="678"/>
      <c r="AG26" s="678"/>
      <c r="AH26" s="678"/>
      <c r="AI26" s="678"/>
      <c r="AJ26" s="678"/>
      <c r="AK26" s="678"/>
      <c r="AL26" s="643">
        <v>99</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236</v>
      </c>
      <c r="BP26" s="677"/>
      <c r="BQ26" s="677"/>
      <c r="BR26" s="677"/>
      <c r="BS26" s="646" t="s">
        <v>236</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1953440</v>
      </c>
      <c r="CS26" s="641"/>
      <c r="CT26" s="641"/>
      <c r="CU26" s="641"/>
      <c r="CV26" s="641"/>
      <c r="CW26" s="641"/>
      <c r="CX26" s="641"/>
      <c r="CY26" s="642"/>
      <c r="CZ26" s="643">
        <v>7.2</v>
      </c>
      <c r="DA26" s="661"/>
      <c r="DB26" s="661"/>
      <c r="DC26" s="662"/>
      <c r="DD26" s="646">
        <v>1787421</v>
      </c>
      <c r="DE26" s="641"/>
      <c r="DF26" s="641"/>
      <c r="DG26" s="641"/>
      <c r="DH26" s="641"/>
      <c r="DI26" s="641"/>
      <c r="DJ26" s="641"/>
      <c r="DK26" s="642"/>
      <c r="DL26" s="646" t="s">
        <v>236</v>
      </c>
      <c r="DM26" s="641"/>
      <c r="DN26" s="641"/>
      <c r="DO26" s="641"/>
      <c r="DP26" s="641"/>
      <c r="DQ26" s="641"/>
      <c r="DR26" s="641"/>
      <c r="DS26" s="641"/>
      <c r="DT26" s="641"/>
      <c r="DU26" s="641"/>
      <c r="DV26" s="642"/>
      <c r="DW26" s="643" t="s">
        <v>236</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v>4844</v>
      </c>
      <c r="S27" s="641"/>
      <c r="T27" s="641"/>
      <c r="U27" s="641"/>
      <c r="V27" s="641"/>
      <c r="W27" s="641"/>
      <c r="X27" s="641"/>
      <c r="Y27" s="642"/>
      <c r="Z27" s="677">
        <v>0</v>
      </c>
      <c r="AA27" s="677"/>
      <c r="AB27" s="677"/>
      <c r="AC27" s="677"/>
      <c r="AD27" s="678">
        <v>4844</v>
      </c>
      <c r="AE27" s="678"/>
      <c r="AF27" s="678"/>
      <c r="AG27" s="678"/>
      <c r="AH27" s="678"/>
      <c r="AI27" s="678"/>
      <c r="AJ27" s="678"/>
      <c r="AK27" s="678"/>
      <c r="AL27" s="643">
        <v>0</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6754445</v>
      </c>
      <c r="BH27" s="641"/>
      <c r="BI27" s="641"/>
      <c r="BJ27" s="641"/>
      <c r="BK27" s="641"/>
      <c r="BL27" s="641"/>
      <c r="BM27" s="641"/>
      <c r="BN27" s="642"/>
      <c r="BO27" s="677">
        <v>100</v>
      </c>
      <c r="BP27" s="677"/>
      <c r="BQ27" s="677"/>
      <c r="BR27" s="677"/>
      <c r="BS27" s="646" t="s">
        <v>236</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9134919</v>
      </c>
      <c r="CS27" s="659"/>
      <c r="CT27" s="659"/>
      <c r="CU27" s="659"/>
      <c r="CV27" s="659"/>
      <c r="CW27" s="659"/>
      <c r="CX27" s="659"/>
      <c r="CY27" s="660"/>
      <c r="CZ27" s="643">
        <v>33.700000000000003</v>
      </c>
      <c r="DA27" s="661"/>
      <c r="DB27" s="661"/>
      <c r="DC27" s="662"/>
      <c r="DD27" s="646">
        <v>2493193</v>
      </c>
      <c r="DE27" s="659"/>
      <c r="DF27" s="659"/>
      <c r="DG27" s="659"/>
      <c r="DH27" s="659"/>
      <c r="DI27" s="659"/>
      <c r="DJ27" s="659"/>
      <c r="DK27" s="660"/>
      <c r="DL27" s="646">
        <v>2491881</v>
      </c>
      <c r="DM27" s="659"/>
      <c r="DN27" s="659"/>
      <c r="DO27" s="659"/>
      <c r="DP27" s="659"/>
      <c r="DQ27" s="659"/>
      <c r="DR27" s="659"/>
      <c r="DS27" s="659"/>
      <c r="DT27" s="659"/>
      <c r="DU27" s="659"/>
      <c r="DV27" s="660"/>
      <c r="DW27" s="643">
        <v>20.8</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236966</v>
      </c>
      <c r="S28" s="641"/>
      <c r="T28" s="641"/>
      <c r="U28" s="641"/>
      <c r="V28" s="641"/>
      <c r="W28" s="641"/>
      <c r="X28" s="641"/>
      <c r="Y28" s="642"/>
      <c r="Z28" s="677">
        <v>0.9</v>
      </c>
      <c r="AA28" s="677"/>
      <c r="AB28" s="677"/>
      <c r="AC28" s="677"/>
      <c r="AD28" s="678" t="s">
        <v>236</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2076103</v>
      </c>
      <c r="CS28" s="641"/>
      <c r="CT28" s="641"/>
      <c r="CU28" s="641"/>
      <c r="CV28" s="641"/>
      <c r="CW28" s="641"/>
      <c r="CX28" s="641"/>
      <c r="CY28" s="642"/>
      <c r="CZ28" s="643">
        <v>7.6</v>
      </c>
      <c r="DA28" s="661"/>
      <c r="DB28" s="661"/>
      <c r="DC28" s="662"/>
      <c r="DD28" s="646">
        <v>1906921</v>
      </c>
      <c r="DE28" s="641"/>
      <c r="DF28" s="641"/>
      <c r="DG28" s="641"/>
      <c r="DH28" s="641"/>
      <c r="DI28" s="641"/>
      <c r="DJ28" s="641"/>
      <c r="DK28" s="642"/>
      <c r="DL28" s="646">
        <v>1906921</v>
      </c>
      <c r="DM28" s="641"/>
      <c r="DN28" s="641"/>
      <c r="DO28" s="641"/>
      <c r="DP28" s="641"/>
      <c r="DQ28" s="641"/>
      <c r="DR28" s="641"/>
      <c r="DS28" s="641"/>
      <c r="DT28" s="641"/>
      <c r="DU28" s="641"/>
      <c r="DV28" s="642"/>
      <c r="DW28" s="643">
        <v>15.9</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289777</v>
      </c>
      <c r="S29" s="641"/>
      <c r="T29" s="641"/>
      <c r="U29" s="641"/>
      <c r="V29" s="641"/>
      <c r="W29" s="641"/>
      <c r="X29" s="641"/>
      <c r="Y29" s="642"/>
      <c r="Z29" s="677">
        <v>1</v>
      </c>
      <c r="AA29" s="677"/>
      <c r="AB29" s="677"/>
      <c r="AC29" s="677"/>
      <c r="AD29" s="678" t="s">
        <v>236</v>
      </c>
      <c r="AE29" s="678"/>
      <c r="AF29" s="678"/>
      <c r="AG29" s="678"/>
      <c r="AH29" s="678"/>
      <c r="AI29" s="678"/>
      <c r="AJ29" s="678"/>
      <c r="AK29" s="678"/>
      <c r="AL29" s="643" t="s">
        <v>236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309</v>
      </c>
      <c r="CG29" s="674"/>
      <c r="CH29" s="674"/>
      <c r="CI29" s="674"/>
      <c r="CJ29" s="674"/>
      <c r="CK29" s="674"/>
      <c r="CL29" s="674"/>
      <c r="CM29" s="674"/>
      <c r="CN29" s="674"/>
      <c r="CO29" s="674"/>
      <c r="CP29" s="674"/>
      <c r="CQ29" s="675"/>
      <c r="CR29" s="640">
        <v>2074326</v>
      </c>
      <c r="CS29" s="659"/>
      <c r="CT29" s="659"/>
      <c r="CU29" s="659"/>
      <c r="CV29" s="659"/>
      <c r="CW29" s="659"/>
      <c r="CX29" s="659"/>
      <c r="CY29" s="660"/>
      <c r="CZ29" s="643">
        <v>7.6</v>
      </c>
      <c r="DA29" s="661"/>
      <c r="DB29" s="661"/>
      <c r="DC29" s="662"/>
      <c r="DD29" s="646">
        <v>1905144</v>
      </c>
      <c r="DE29" s="659"/>
      <c r="DF29" s="659"/>
      <c r="DG29" s="659"/>
      <c r="DH29" s="659"/>
      <c r="DI29" s="659"/>
      <c r="DJ29" s="659"/>
      <c r="DK29" s="660"/>
      <c r="DL29" s="646">
        <v>1905144</v>
      </c>
      <c r="DM29" s="659"/>
      <c r="DN29" s="659"/>
      <c r="DO29" s="659"/>
      <c r="DP29" s="659"/>
      <c r="DQ29" s="659"/>
      <c r="DR29" s="659"/>
      <c r="DS29" s="659"/>
      <c r="DT29" s="659"/>
      <c r="DU29" s="659"/>
      <c r="DV29" s="660"/>
      <c r="DW29" s="643">
        <v>15.9</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112793</v>
      </c>
      <c r="S30" s="641"/>
      <c r="T30" s="641"/>
      <c r="U30" s="641"/>
      <c r="V30" s="641"/>
      <c r="W30" s="641"/>
      <c r="X30" s="641"/>
      <c r="Y30" s="642"/>
      <c r="Z30" s="677">
        <v>0.4</v>
      </c>
      <c r="AA30" s="677"/>
      <c r="AB30" s="677"/>
      <c r="AC30" s="677"/>
      <c r="AD30" s="678" t="s">
        <v>130</v>
      </c>
      <c r="AE30" s="678"/>
      <c r="AF30" s="678"/>
      <c r="AG30" s="678"/>
      <c r="AH30" s="678"/>
      <c r="AI30" s="678"/>
      <c r="AJ30" s="678"/>
      <c r="AK30" s="678"/>
      <c r="AL30" s="643" t="s">
        <v>236</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311</v>
      </c>
      <c r="BH30" s="714"/>
      <c r="BI30" s="714"/>
      <c r="BJ30" s="714"/>
      <c r="BK30" s="714"/>
      <c r="BL30" s="714"/>
      <c r="BM30" s="714"/>
      <c r="BN30" s="714"/>
      <c r="BO30" s="714"/>
      <c r="BP30" s="714"/>
      <c r="BQ30" s="715"/>
      <c r="BR30" s="701" t="s">
        <v>312</v>
      </c>
      <c r="BS30" s="714"/>
      <c r="BT30" s="714"/>
      <c r="BU30" s="714"/>
      <c r="BV30" s="714"/>
      <c r="BW30" s="714"/>
      <c r="BX30" s="714"/>
      <c r="BY30" s="714"/>
      <c r="BZ30" s="714"/>
      <c r="CA30" s="714"/>
      <c r="CB30" s="715"/>
      <c r="CD30" s="727"/>
      <c r="CE30" s="728"/>
      <c r="CF30" s="673" t="s">
        <v>313</v>
      </c>
      <c r="CG30" s="674"/>
      <c r="CH30" s="674"/>
      <c r="CI30" s="674"/>
      <c r="CJ30" s="674"/>
      <c r="CK30" s="674"/>
      <c r="CL30" s="674"/>
      <c r="CM30" s="674"/>
      <c r="CN30" s="674"/>
      <c r="CO30" s="674"/>
      <c r="CP30" s="674"/>
      <c r="CQ30" s="675"/>
      <c r="CR30" s="640">
        <v>1853246</v>
      </c>
      <c r="CS30" s="641"/>
      <c r="CT30" s="641"/>
      <c r="CU30" s="641"/>
      <c r="CV30" s="641"/>
      <c r="CW30" s="641"/>
      <c r="CX30" s="641"/>
      <c r="CY30" s="642"/>
      <c r="CZ30" s="643">
        <v>6.8</v>
      </c>
      <c r="DA30" s="661"/>
      <c r="DB30" s="661"/>
      <c r="DC30" s="662"/>
      <c r="DD30" s="646">
        <v>1725490</v>
      </c>
      <c r="DE30" s="641"/>
      <c r="DF30" s="641"/>
      <c r="DG30" s="641"/>
      <c r="DH30" s="641"/>
      <c r="DI30" s="641"/>
      <c r="DJ30" s="641"/>
      <c r="DK30" s="642"/>
      <c r="DL30" s="646">
        <v>1725490</v>
      </c>
      <c r="DM30" s="641"/>
      <c r="DN30" s="641"/>
      <c r="DO30" s="641"/>
      <c r="DP30" s="641"/>
      <c r="DQ30" s="641"/>
      <c r="DR30" s="641"/>
      <c r="DS30" s="641"/>
      <c r="DT30" s="641"/>
      <c r="DU30" s="641"/>
      <c r="DV30" s="642"/>
      <c r="DW30" s="643">
        <v>14.4</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6074913</v>
      </c>
      <c r="S31" s="641"/>
      <c r="T31" s="641"/>
      <c r="U31" s="641"/>
      <c r="V31" s="641"/>
      <c r="W31" s="641"/>
      <c r="X31" s="641"/>
      <c r="Y31" s="642"/>
      <c r="Z31" s="677">
        <v>21.9</v>
      </c>
      <c r="AA31" s="677"/>
      <c r="AB31" s="677"/>
      <c r="AC31" s="677"/>
      <c r="AD31" s="678" t="s">
        <v>236</v>
      </c>
      <c r="AE31" s="678"/>
      <c r="AF31" s="678"/>
      <c r="AG31" s="678"/>
      <c r="AH31" s="678"/>
      <c r="AI31" s="678"/>
      <c r="AJ31" s="678"/>
      <c r="AK31" s="678"/>
      <c r="AL31" s="643" t="s">
        <v>236</v>
      </c>
      <c r="AM31" s="644"/>
      <c r="AN31" s="644"/>
      <c r="AO31" s="679"/>
      <c r="AP31" s="716" t="s">
        <v>315</v>
      </c>
      <c r="AQ31" s="717"/>
      <c r="AR31" s="717"/>
      <c r="AS31" s="717"/>
      <c r="AT31" s="722" t="s">
        <v>316</v>
      </c>
      <c r="AU31" s="231"/>
      <c r="AV31" s="231"/>
      <c r="AW31" s="231"/>
      <c r="AX31" s="706" t="s">
        <v>189</v>
      </c>
      <c r="AY31" s="707"/>
      <c r="AZ31" s="707"/>
      <c r="BA31" s="707"/>
      <c r="BB31" s="707"/>
      <c r="BC31" s="707"/>
      <c r="BD31" s="707"/>
      <c r="BE31" s="707"/>
      <c r="BF31" s="708"/>
      <c r="BG31" s="709">
        <v>98.8</v>
      </c>
      <c r="BH31" s="710"/>
      <c r="BI31" s="710"/>
      <c r="BJ31" s="710"/>
      <c r="BK31" s="710"/>
      <c r="BL31" s="710"/>
      <c r="BM31" s="711">
        <v>97.2</v>
      </c>
      <c r="BN31" s="710"/>
      <c r="BO31" s="710"/>
      <c r="BP31" s="710"/>
      <c r="BQ31" s="712"/>
      <c r="BR31" s="709">
        <v>98.8</v>
      </c>
      <c r="BS31" s="710"/>
      <c r="BT31" s="710"/>
      <c r="BU31" s="710"/>
      <c r="BV31" s="710"/>
      <c r="BW31" s="710"/>
      <c r="BX31" s="711">
        <v>97.1</v>
      </c>
      <c r="BY31" s="710"/>
      <c r="BZ31" s="710"/>
      <c r="CA31" s="710"/>
      <c r="CB31" s="712"/>
      <c r="CD31" s="727"/>
      <c r="CE31" s="728"/>
      <c r="CF31" s="673" t="s">
        <v>317</v>
      </c>
      <c r="CG31" s="674"/>
      <c r="CH31" s="674"/>
      <c r="CI31" s="674"/>
      <c r="CJ31" s="674"/>
      <c r="CK31" s="674"/>
      <c r="CL31" s="674"/>
      <c r="CM31" s="674"/>
      <c r="CN31" s="674"/>
      <c r="CO31" s="674"/>
      <c r="CP31" s="674"/>
      <c r="CQ31" s="675"/>
      <c r="CR31" s="640">
        <v>221080</v>
      </c>
      <c r="CS31" s="659"/>
      <c r="CT31" s="659"/>
      <c r="CU31" s="659"/>
      <c r="CV31" s="659"/>
      <c r="CW31" s="659"/>
      <c r="CX31" s="659"/>
      <c r="CY31" s="660"/>
      <c r="CZ31" s="643">
        <v>0.8</v>
      </c>
      <c r="DA31" s="661"/>
      <c r="DB31" s="661"/>
      <c r="DC31" s="662"/>
      <c r="DD31" s="646">
        <v>179654</v>
      </c>
      <c r="DE31" s="659"/>
      <c r="DF31" s="659"/>
      <c r="DG31" s="659"/>
      <c r="DH31" s="659"/>
      <c r="DI31" s="659"/>
      <c r="DJ31" s="659"/>
      <c r="DK31" s="660"/>
      <c r="DL31" s="646">
        <v>179654</v>
      </c>
      <c r="DM31" s="659"/>
      <c r="DN31" s="659"/>
      <c r="DO31" s="659"/>
      <c r="DP31" s="659"/>
      <c r="DQ31" s="659"/>
      <c r="DR31" s="659"/>
      <c r="DS31" s="659"/>
      <c r="DT31" s="659"/>
      <c r="DU31" s="659"/>
      <c r="DV31" s="660"/>
      <c r="DW31" s="643">
        <v>1.5</v>
      </c>
      <c r="DX31" s="661"/>
      <c r="DY31" s="661"/>
      <c r="DZ31" s="661"/>
      <c r="EA31" s="661"/>
      <c r="EB31" s="661"/>
      <c r="EC31" s="676"/>
    </row>
    <row r="32" spans="2:133" ht="11.25" customHeight="1" x14ac:dyDescent="0.15">
      <c r="B32" s="731" t="s">
        <v>318</v>
      </c>
      <c r="C32" s="732"/>
      <c r="D32" s="732"/>
      <c r="E32" s="732"/>
      <c r="F32" s="732"/>
      <c r="G32" s="732"/>
      <c r="H32" s="732"/>
      <c r="I32" s="732"/>
      <c r="J32" s="732"/>
      <c r="K32" s="732"/>
      <c r="L32" s="732"/>
      <c r="M32" s="732"/>
      <c r="N32" s="732"/>
      <c r="O32" s="732"/>
      <c r="P32" s="732"/>
      <c r="Q32" s="733"/>
      <c r="R32" s="640" t="s">
        <v>130</v>
      </c>
      <c r="S32" s="641"/>
      <c r="T32" s="641"/>
      <c r="U32" s="641"/>
      <c r="V32" s="641"/>
      <c r="W32" s="641"/>
      <c r="X32" s="641"/>
      <c r="Y32" s="642"/>
      <c r="Z32" s="677" t="s">
        <v>236</v>
      </c>
      <c r="AA32" s="677"/>
      <c r="AB32" s="677"/>
      <c r="AC32" s="677"/>
      <c r="AD32" s="678" t="s">
        <v>236</v>
      </c>
      <c r="AE32" s="678"/>
      <c r="AF32" s="678"/>
      <c r="AG32" s="678"/>
      <c r="AH32" s="678"/>
      <c r="AI32" s="678"/>
      <c r="AJ32" s="678"/>
      <c r="AK32" s="678"/>
      <c r="AL32" s="643" t="s">
        <v>236</v>
      </c>
      <c r="AM32" s="644"/>
      <c r="AN32" s="644"/>
      <c r="AO32" s="679"/>
      <c r="AP32" s="718"/>
      <c r="AQ32" s="719"/>
      <c r="AR32" s="719"/>
      <c r="AS32" s="719"/>
      <c r="AT32" s="723"/>
      <c r="AU32" s="230" t="s">
        <v>319</v>
      </c>
      <c r="AV32" s="230"/>
      <c r="AW32" s="230"/>
      <c r="AX32" s="637" t="s">
        <v>320</v>
      </c>
      <c r="AY32" s="638"/>
      <c r="AZ32" s="638"/>
      <c r="BA32" s="638"/>
      <c r="BB32" s="638"/>
      <c r="BC32" s="638"/>
      <c r="BD32" s="638"/>
      <c r="BE32" s="638"/>
      <c r="BF32" s="639"/>
      <c r="BG32" s="713">
        <v>99</v>
      </c>
      <c r="BH32" s="659"/>
      <c r="BI32" s="659"/>
      <c r="BJ32" s="659"/>
      <c r="BK32" s="659"/>
      <c r="BL32" s="659"/>
      <c r="BM32" s="644">
        <v>97.6</v>
      </c>
      <c r="BN32" s="705"/>
      <c r="BO32" s="705"/>
      <c r="BP32" s="705"/>
      <c r="BQ32" s="683"/>
      <c r="BR32" s="713">
        <v>98.8</v>
      </c>
      <c r="BS32" s="659"/>
      <c r="BT32" s="659"/>
      <c r="BU32" s="659"/>
      <c r="BV32" s="659"/>
      <c r="BW32" s="659"/>
      <c r="BX32" s="644">
        <v>97.4</v>
      </c>
      <c r="BY32" s="705"/>
      <c r="BZ32" s="705"/>
      <c r="CA32" s="705"/>
      <c r="CB32" s="683"/>
      <c r="CD32" s="729"/>
      <c r="CE32" s="730"/>
      <c r="CF32" s="673" t="s">
        <v>321</v>
      </c>
      <c r="CG32" s="674"/>
      <c r="CH32" s="674"/>
      <c r="CI32" s="674"/>
      <c r="CJ32" s="674"/>
      <c r="CK32" s="674"/>
      <c r="CL32" s="674"/>
      <c r="CM32" s="674"/>
      <c r="CN32" s="674"/>
      <c r="CO32" s="674"/>
      <c r="CP32" s="674"/>
      <c r="CQ32" s="675"/>
      <c r="CR32" s="640">
        <v>1777</v>
      </c>
      <c r="CS32" s="641"/>
      <c r="CT32" s="641"/>
      <c r="CU32" s="641"/>
      <c r="CV32" s="641"/>
      <c r="CW32" s="641"/>
      <c r="CX32" s="641"/>
      <c r="CY32" s="642"/>
      <c r="CZ32" s="643">
        <v>0</v>
      </c>
      <c r="DA32" s="661"/>
      <c r="DB32" s="661"/>
      <c r="DC32" s="662"/>
      <c r="DD32" s="646">
        <v>1777</v>
      </c>
      <c r="DE32" s="641"/>
      <c r="DF32" s="641"/>
      <c r="DG32" s="641"/>
      <c r="DH32" s="641"/>
      <c r="DI32" s="641"/>
      <c r="DJ32" s="641"/>
      <c r="DK32" s="642"/>
      <c r="DL32" s="646">
        <v>1777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3621169</v>
      </c>
      <c r="S33" s="641"/>
      <c r="T33" s="641"/>
      <c r="U33" s="641"/>
      <c r="V33" s="641"/>
      <c r="W33" s="641"/>
      <c r="X33" s="641"/>
      <c r="Y33" s="642"/>
      <c r="Z33" s="677">
        <v>13.1</v>
      </c>
      <c r="AA33" s="677"/>
      <c r="AB33" s="677"/>
      <c r="AC33" s="677"/>
      <c r="AD33" s="678" t="s">
        <v>243</v>
      </c>
      <c r="AE33" s="678"/>
      <c r="AF33" s="678"/>
      <c r="AG33" s="678"/>
      <c r="AH33" s="678"/>
      <c r="AI33" s="678"/>
      <c r="AJ33" s="678"/>
      <c r="AK33" s="678"/>
      <c r="AL33" s="643" t="s">
        <v>236</v>
      </c>
      <c r="AM33" s="644"/>
      <c r="AN33" s="644"/>
      <c r="AO33" s="679"/>
      <c r="AP33" s="720"/>
      <c r="AQ33" s="721"/>
      <c r="AR33" s="721"/>
      <c r="AS33" s="721"/>
      <c r="AT33" s="724"/>
      <c r="AU33" s="232"/>
      <c r="AV33" s="232"/>
      <c r="AW33" s="232"/>
      <c r="AX33" s="621" t="s">
        <v>323</v>
      </c>
      <c r="AY33" s="622"/>
      <c r="AZ33" s="622"/>
      <c r="BA33" s="622"/>
      <c r="BB33" s="622"/>
      <c r="BC33" s="622"/>
      <c r="BD33" s="622"/>
      <c r="BE33" s="622"/>
      <c r="BF33" s="623"/>
      <c r="BG33" s="704">
        <v>98.6</v>
      </c>
      <c r="BH33" s="625"/>
      <c r="BI33" s="625"/>
      <c r="BJ33" s="625"/>
      <c r="BK33" s="625"/>
      <c r="BL33" s="625"/>
      <c r="BM33" s="668">
        <v>96.7</v>
      </c>
      <c r="BN33" s="625"/>
      <c r="BO33" s="625"/>
      <c r="BP33" s="625"/>
      <c r="BQ33" s="689"/>
      <c r="BR33" s="704">
        <v>98.6</v>
      </c>
      <c r="BS33" s="625"/>
      <c r="BT33" s="625"/>
      <c r="BU33" s="625"/>
      <c r="BV33" s="625"/>
      <c r="BW33" s="625"/>
      <c r="BX33" s="668">
        <v>96.7</v>
      </c>
      <c r="BY33" s="625"/>
      <c r="BZ33" s="625"/>
      <c r="CA33" s="625"/>
      <c r="CB33" s="689"/>
      <c r="CD33" s="673" t="s">
        <v>324</v>
      </c>
      <c r="CE33" s="674"/>
      <c r="CF33" s="674"/>
      <c r="CG33" s="674"/>
      <c r="CH33" s="674"/>
      <c r="CI33" s="674"/>
      <c r="CJ33" s="674"/>
      <c r="CK33" s="674"/>
      <c r="CL33" s="674"/>
      <c r="CM33" s="674"/>
      <c r="CN33" s="674"/>
      <c r="CO33" s="674"/>
      <c r="CP33" s="674"/>
      <c r="CQ33" s="675"/>
      <c r="CR33" s="640">
        <v>8892068</v>
      </c>
      <c r="CS33" s="659"/>
      <c r="CT33" s="659"/>
      <c r="CU33" s="659"/>
      <c r="CV33" s="659"/>
      <c r="CW33" s="659"/>
      <c r="CX33" s="659"/>
      <c r="CY33" s="660"/>
      <c r="CZ33" s="643">
        <v>32.799999999999997</v>
      </c>
      <c r="DA33" s="661"/>
      <c r="DB33" s="661"/>
      <c r="DC33" s="662"/>
      <c r="DD33" s="646">
        <v>6717587</v>
      </c>
      <c r="DE33" s="659"/>
      <c r="DF33" s="659"/>
      <c r="DG33" s="659"/>
      <c r="DH33" s="659"/>
      <c r="DI33" s="659"/>
      <c r="DJ33" s="659"/>
      <c r="DK33" s="660"/>
      <c r="DL33" s="646">
        <v>4093644</v>
      </c>
      <c r="DM33" s="659"/>
      <c r="DN33" s="659"/>
      <c r="DO33" s="659"/>
      <c r="DP33" s="659"/>
      <c r="DQ33" s="659"/>
      <c r="DR33" s="659"/>
      <c r="DS33" s="659"/>
      <c r="DT33" s="659"/>
      <c r="DU33" s="659"/>
      <c r="DV33" s="660"/>
      <c r="DW33" s="643">
        <v>34.1</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1582174</v>
      </c>
      <c r="S34" s="641"/>
      <c r="T34" s="641"/>
      <c r="U34" s="641"/>
      <c r="V34" s="641"/>
      <c r="W34" s="641"/>
      <c r="X34" s="641"/>
      <c r="Y34" s="642"/>
      <c r="Z34" s="677">
        <v>5.7</v>
      </c>
      <c r="AA34" s="677"/>
      <c r="AB34" s="677"/>
      <c r="AC34" s="677"/>
      <c r="AD34" s="678">
        <v>107339</v>
      </c>
      <c r="AE34" s="678"/>
      <c r="AF34" s="678"/>
      <c r="AG34" s="678"/>
      <c r="AH34" s="678"/>
      <c r="AI34" s="678"/>
      <c r="AJ34" s="678"/>
      <c r="AK34" s="678"/>
      <c r="AL34" s="643">
        <v>0.9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2959342</v>
      </c>
      <c r="CS34" s="641"/>
      <c r="CT34" s="641"/>
      <c r="CU34" s="641"/>
      <c r="CV34" s="641"/>
      <c r="CW34" s="641"/>
      <c r="CX34" s="641"/>
      <c r="CY34" s="642"/>
      <c r="CZ34" s="643">
        <v>10.9</v>
      </c>
      <c r="DA34" s="661"/>
      <c r="DB34" s="661"/>
      <c r="DC34" s="662"/>
      <c r="DD34" s="646">
        <v>2177839</v>
      </c>
      <c r="DE34" s="641"/>
      <c r="DF34" s="641"/>
      <c r="DG34" s="641"/>
      <c r="DH34" s="641"/>
      <c r="DI34" s="641"/>
      <c r="DJ34" s="641"/>
      <c r="DK34" s="642"/>
      <c r="DL34" s="646">
        <v>1596865</v>
      </c>
      <c r="DM34" s="641"/>
      <c r="DN34" s="641"/>
      <c r="DO34" s="641"/>
      <c r="DP34" s="641"/>
      <c r="DQ34" s="641"/>
      <c r="DR34" s="641"/>
      <c r="DS34" s="641"/>
      <c r="DT34" s="641"/>
      <c r="DU34" s="641"/>
      <c r="DV34" s="642"/>
      <c r="DW34" s="643">
        <v>13.3</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552914</v>
      </c>
      <c r="S35" s="641"/>
      <c r="T35" s="641"/>
      <c r="U35" s="641"/>
      <c r="V35" s="641"/>
      <c r="W35" s="641"/>
      <c r="X35" s="641"/>
      <c r="Y35" s="642"/>
      <c r="Z35" s="677">
        <v>2</v>
      </c>
      <c r="AA35" s="677"/>
      <c r="AB35" s="677"/>
      <c r="AC35" s="677"/>
      <c r="AD35" s="678" t="s">
        <v>243</v>
      </c>
      <c r="AE35" s="678"/>
      <c r="AF35" s="678"/>
      <c r="AG35" s="678"/>
      <c r="AH35" s="678"/>
      <c r="AI35" s="678"/>
      <c r="AJ35" s="678"/>
      <c r="AK35" s="678"/>
      <c r="AL35" s="643" t="s">
        <v>236</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316526</v>
      </c>
      <c r="CS35" s="659"/>
      <c r="CT35" s="659"/>
      <c r="CU35" s="659"/>
      <c r="CV35" s="659"/>
      <c r="CW35" s="659"/>
      <c r="CX35" s="659"/>
      <c r="CY35" s="660"/>
      <c r="CZ35" s="643">
        <v>1.2</v>
      </c>
      <c r="DA35" s="661"/>
      <c r="DB35" s="661"/>
      <c r="DC35" s="662"/>
      <c r="DD35" s="646">
        <v>231043</v>
      </c>
      <c r="DE35" s="659"/>
      <c r="DF35" s="659"/>
      <c r="DG35" s="659"/>
      <c r="DH35" s="659"/>
      <c r="DI35" s="659"/>
      <c r="DJ35" s="659"/>
      <c r="DK35" s="660"/>
      <c r="DL35" s="646">
        <v>190403</v>
      </c>
      <c r="DM35" s="659"/>
      <c r="DN35" s="659"/>
      <c r="DO35" s="659"/>
      <c r="DP35" s="659"/>
      <c r="DQ35" s="659"/>
      <c r="DR35" s="659"/>
      <c r="DS35" s="659"/>
      <c r="DT35" s="659"/>
      <c r="DU35" s="659"/>
      <c r="DV35" s="660"/>
      <c r="DW35" s="643">
        <v>1.6</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669052</v>
      </c>
      <c r="S36" s="641"/>
      <c r="T36" s="641"/>
      <c r="U36" s="641"/>
      <c r="V36" s="641"/>
      <c r="W36" s="641"/>
      <c r="X36" s="641"/>
      <c r="Y36" s="642"/>
      <c r="Z36" s="677">
        <v>2.4</v>
      </c>
      <c r="AA36" s="677"/>
      <c r="AB36" s="677"/>
      <c r="AC36" s="677"/>
      <c r="AD36" s="678" t="s">
        <v>243</v>
      </c>
      <c r="AE36" s="678"/>
      <c r="AF36" s="678"/>
      <c r="AG36" s="678"/>
      <c r="AH36" s="678"/>
      <c r="AI36" s="678"/>
      <c r="AJ36" s="678"/>
      <c r="AK36" s="678"/>
      <c r="AL36" s="643" t="s">
        <v>236</v>
      </c>
      <c r="AM36" s="644"/>
      <c r="AN36" s="644"/>
      <c r="AO36" s="679"/>
      <c r="AP36" s="235"/>
      <c r="AQ36" s="692" t="s">
        <v>332</v>
      </c>
      <c r="AR36" s="693"/>
      <c r="AS36" s="693"/>
      <c r="AT36" s="693"/>
      <c r="AU36" s="693"/>
      <c r="AV36" s="693"/>
      <c r="AW36" s="693"/>
      <c r="AX36" s="693"/>
      <c r="AY36" s="694"/>
      <c r="AZ36" s="695">
        <v>3214204</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17786</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1934608</v>
      </c>
      <c r="CS36" s="641"/>
      <c r="CT36" s="641"/>
      <c r="CU36" s="641"/>
      <c r="CV36" s="641"/>
      <c r="CW36" s="641"/>
      <c r="CX36" s="641"/>
      <c r="CY36" s="642"/>
      <c r="CZ36" s="643">
        <v>7.1</v>
      </c>
      <c r="DA36" s="661"/>
      <c r="DB36" s="661"/>
      <c r="DC36" s="662"/>
      <c r="DD36" s="646">
        <v>1503000</v>
      </c>
      <c r="DE36" s="641"/>
      <c r="DF36" s="641"/>
      <c r="DG36" s="641"/>
      <c r="DH36" s="641"/>
      <c r="DI36" s="641"/>
      <c r="DJ36" s="641"/>
      <c r="DK36" s="642"/>
      <c r="DL36" s="646">
        <v>1083038</v>
      </c>
      <c r="DM36" s="641"/>
      <c r="DN36" s="641"/>
      <c r="DO36" s="641"/>
      <c r="DP36" s="641"/>
      <c r="DQ36" s="641"/>
      <c r="DR36" s="641"/>
      <c r="DS36" s="641"/>
      <c r="DT36" s="641"/>
      <c r="DU36" s="641"/>
      <c r="DV36" s="642"/>
      <c r="DW36" s="643">
        <v>9</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421599</v>
      </c>
      <c r="S37" s="641"/>
      <c r="T37" s="641"/>
      <c r="U37" s="641"/>
      <c r="V37" s="641"/>
      <c r="W37" s="641"/>
      <c r="X37" s="641"/>
      <c r="Y37" s="642"/>
      <c r="Z37" s="677">
        <v>1.5</v>
      </c>
      <c r="AA37" s="677"/>
      <c r="AB37" s="677"/>
      <c r="AC37" s="677"/>
      <c r="AD37" s="678" t="s">
        <v>130</v>
      </c>
      <c r="AE37" s="678"/>
      <c r="AF37" s="678"/>
      <c r="AG37" s="678"/>
      <c r="AH37" s="678"/>
      <c r="AI37" s="678"/>
      <c r="AJ37" s="678"/>
      <c r="AK37" s="678"/>
      <c r="AL37" s="643" t="s">
        <v>236</v>
      </c>
      <c r="AM37" s="644"/>
      <c r="AN37" s="644"/>
      <c r="AO37" s="679"/>
      <c r="AQ37" s="680" t="s">
        <v>336</v>
      </c>
      <c r="AR37" s="681"/>
      <c r="AS37" s="681"/>
      <c r="AT37" s="681"/>
      <c r="AU37" s="681"/>
      <c r="AV37" s="681"/>
      <c r="AW37" s="681"/>
      <c r="AX37" s="681"/>
      <c r="AY37" s="682"/>
      <c r="AZ37" s="640">
        <v>336208</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-785008</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567009</v>
      </c>
      <c r="CS37" s="659"/>
      <c r="CT37" s="659"/>
      <c r="CU37" s="659"/>
      <c r="CV37" s="659"/>
      <c r="CW37" s="659"/>
      <c r="CX37" s="659"/>
      <c r="CY37" s="660"/>
      <c r="CZ37" s="643">
        <v>2.1</v>
      </c>
      <c r="DA37" s="661"/>
      <c r="DB37" s="661"/>
      <c r="DC37" s="662"/>
      <c r="DD37" s="646">
        <v>553783</v>
      </c>
      <c r="DE37" s="659"/>
      <c r="DF37" s="659"/>
      <c r="DG37" s="659"/>
      <c r="DH37" s="659"/>
      <c r="DI37" s="659"/>
      <c r="DJ37" s="659"/>
      <c r="DK37" s="660"/>
      <c r="DL37" s="646">
        <v>416295</v>
      </c>
      <c r="DM37" s="659"/>
      <c r="DN37" s="659"/>
      <c r="DO37" s="659"/>
      <c r="DP37" s="659"/>
      <c r="DQ37" s="659"/>
      <c r="DR37" s="659"/>
      <c r="DS37" s="659"/>
      <c r="DT37" s="659"/>
      <c r="DU37" s="659"/>
      <c r="DV37" s="660"/>
      <c r="DW37" s="643">
        <v>3.5</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300392</v>
      </c>
      <c r="S38" s="641"/>
      <c r="T38" s="641"/>
      <c r="U38" s="641"/>
      <c r="V38" s="641"/>
      <c r="W38" s="641"/>
      <c r="X38" s="641"/>
      <c r="Y38" s="642"/>
      <c r="Z38" s="677">
        <v>1.1000000000000001</v>
      </c>
      <c r="AA38" s="677"/>
      <c r="AB38" s="677"/>
      <c r="AC38" s="677"/>
      <c r="AD38" s="678">
        <v>1244</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7071</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8082</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2870925</v>
      </c>
      <c r="CS38" s="641"/>
      <c r="CT38" s="641"/>
      <c r="CU38" s="641"/>
      <c r="CV38" s="641"/>
      <c r="CW38" s="641"/>
      <c r="CX38" s="641"/>
      <c r="CY38" s="642"/>
      <c r="CZ38" s="643">
        <v>10.6</v>
      </c>
      <c r="DA38" s="661"/>
      <c r="DB38" s="661"/>
      <c r="DC38" s="662"/>
      <c r="DD38" s="646">
        <v>2537135</v>
      </c>
      <c r="DE38" s="641"/>
      <c r="DF38" s="641"/>
      <c r="DG38" s="641"/>
      <c r="DH38" s="641"/>
      <c r="DI38" s="641"/>
      <c r="DJ38" s="641"/>
      <c r="DK38" s="642"/>
      <c r="DL38" s="646">
        <v>1217138</v>
      </c>
      <c r="DM38" s="641"/>
      <c r="DN38" s="641"/>
      <c r="DO38" s="641"/>
      <c r="DP38" s="641"/>
      <c r="DQ38" s="641"/>
      <c r="DR38" s="641"/>
      <c r="DS38" s="641"/>
      <c r="DT38" s="641"/>
      <c r="DU38" s="641"/>
      <c r="DV38" s="642"/>
      <c r="DW38" s="643">
        <v>10.199999999999999</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2247031</v>
      </c>
      <c r="S39" s="641"/>
      <c r="T39" s="641"/>
      <c r="U39" s="641"/>
      <c r="V39" s="641"/>
      <c r="W39" s="641"/>
      <c r="X39" s="641"/>
      <c r="Y39" s="642"/>
      <c r="Z39" s="677">
        <v>8.1</v>
      </c>
      <c r="AA39" s="677"/>
      <c r="AB39" s="677"/>
      <c r="AC39" s="677"/>
      <c r="AD39" s="678" t="s">
        <v>236</v>
      </c>
      <c r="AE39" s="678"/>
      <c r="AF39" s="678"/>
      <c r="AG39" s="678"/>
      <c r="AH39" s="678"/>
      <c r="AI39" s="678"/>
      <c r="AJ39" s="678"/>
      <c r="AK39" s="678"/>
      <c r="AL39" s="643" t="s">
        <v>236</v>
      </c>
      <c r="AM39" s="644"/>
      <c r="AN39" s="644"/>
      <c r="AO39" s="679"/>
      <c r="AQ39" s="680" t="s">
        <v>344</v>
      </c>
      <c r="AR39" s="681"/>
      <c r="AS39" s="681"/>
      <c r="AT39" s="681"/>
      <c r="AU39" s="681"/>
      <c r="AV39" s="681"/>
      <c r="AW39" s="681"/>
      <c r="AX39" s="681"/>
      <c r="AY39" s="682"/>
      <c r="AZ39" s="640" t="s">
        <v>236</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14150</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801467</v>
      </c>
      <c r="CS39" s="659"/>
      <c r="CT39" s="659"/>
      <c r="CU39" s="659"/>
      <c r="CV39" s="659"/>
      <c r="CW39" s="659"/>
      <c r="CX39" s="659"/>
      <c r="CY39" s="660"/>
      <c r="CZ39" s="643">
        <v>3</v>
      </c>
      <c r="DA39" s="661"/>
      <c r="DB39" s="661"/>
      <c r="DC39" s="662"/>
      <c r="DD39" s="646">
        <v>262370</v>
      </c>
      <c r="DE39" s="659"/>
      <c r="DF39" s="659"/>
      <c r="DG39" s="659"/>
      <c r="DH39" s="659"/>
      <c r="DI39" s="659"/>
      <c r="DJ39" s="659"/>
      <c r="DK39" s="660"/>
      <c r="DL39" s="646" t="s">
        <v>130</v>
      </c>
      <c r="DM39" s="659"/>
      <c r="DN39" s="659"/>
      <c r="DO39" s="659"/>
      <c r="DP39" s="659"/>
      <c r="DQ39" s="659"/>
      <c r="DR39" s="659"/>
      <c r="DS39" s="659"/>
      <c r="DT39" s="659"/>
      <c r="DU39" s="659"/>
      <c r="DV39" s="660"/>
      <c r="DW39" s="643" t="s">
        <v>236</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236</v>
      </c>
      <c r="AA40" s="677"/>
      <c r="AB40" s="677"/>
      <c r="AC40" s="677"/>
      <c r="AD40" s="678" t="s">
        <v>236</v>
      </c>
      <c r="AE40" s="678"/>
      <c r="AF40" s="678"/>
      <c r="AG40" s="678"/>
      <c r="AH40" s="678"/>
      <c r="AI40" s="678"/>
      <c r="AJ40" s="678"/>
      <c r="AK40" s="678"/>
      <c r="AL40" s="643" t="s">
        <v>236</v>
      </c>
      <c r="AM40" s="644"/>
      <c r="AN40" s="644"/>
      <c r="AO40" s="679"/>
      <c r="AQ40" s="680" t="s">
        <v>348</v>
      </c>
      <c r="AR40" s="681"/>
      <c r="AS40" s="681"/>
      <c r="AT40" s="681"/>
      <c r="AU40" s="681"/>
      <c r="AV40" s="681"/>
      <c r="AW40" s="681"/>
      <c r="AX40" s="681"/>
      <c r="AY40" s="682"/>
      <c r="AZ40" s="640" t="s">
        <v>130</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77</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9200</v>
      </c>
      <c r="CS40" s="641"/>
      <c r="CT40" s="641"/>
      <c r="CU40" s="641"/>
      <c r="CV40" s="641"/>
      <c r="CW40" s="641"/>
      <c r="CX40" s="641"/>
      <c r="CY40" s="642"/>
      <c r="CZ40" s="643">
        <v>0</v>
      </c>
      <c r="DA40" s="661"/>
      <c r="DB40" s="661"/>
      <c r="DC40" s="662"/>
      <c r="DD40" s="646">
        <v>6200</v>
      </c>
      <c r="DE40" s="641"/>
      <c r="DF40" s="641"/>
      <c r="DG40" s="641"/>
      <c r="DH40" s="641"/>
      <c r="DI40" s="641"/>
      <c r="DJ40" s="641"/>
      <c r="DK40" s="642"/>
      <c r="DL40" s="646">
        <v>6200</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580931</v>
      </c>
      <c r="S41" s="641"/>
      <c r="T41" s="641"/>
      <c r="U41" s="641"/>
      <c r="V41" s="641"/>
      <c r="W41" s="641"/>
      <c r="X41" s="641"/>
      <c r="Y41" s="642"/>
      <c r="Z41" s="677">
        <v>2.1</v>
      </c>
      <c r="AA41" s="677"/>
      <c r="AB41" s="677"/>
      <c r="AC41" s="677"/>
      <c r="AD41" s="678" t="s">
        <v>236</v>
      </c>
      <c r="AE41" s="678"/>
      <c r="AF41" s="678"/>
      <c r="AG41" s="678"/>
      <c r="AH41" s="678"/>
      <c r="AI41" s="678"/>
      <c r="AJ41" s="678"/>
      <c r="AK41" s="678"/>
      <c r="AL41" s="643" t="s">
        <v>236</v>
      </c>
      <c r="AM41" s="644"/>
      <c r="AN41" s="644"/>
      <c r="AO41" s="679"/>
      <c r="AQ41" s="680" t="s">
        <v>353</v>
      </c>
      <c r="AR41" s="681"/>
      <c r="AS41" s="681"/>
      <c r="AT41" s="681"/>
      <c r="AU41" s="681"/>
      <c r="AV41" s="681"/>
      <c r="AW41" s="681"/>
      <c r="AX41" s="681"/>
      <c r="AY41" s="682"/>
      <c r="AZ41" s="640">
        <v>1859917</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236</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130</v>
      </c>
      <c r="DA41" s="661"/>
      <c r="DB41" s="661"/>
      <c r="DC41" s="662"/>
      <c r="DD41" s="646" t="s">
        <v>236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27688028</v>
      </c>
      <c r="S42" s="663"/>
      <c r="T42" s="663"/>
      <c r="U42" s="663"/>
      <c r="V42" s="663"/>
      <c r="W42" s="663"/>
      <c r="X42" s="663"/>
      <c r="Y42" s="665"/>
      <c r="Z42" s="666">
        <v>100</v>
      </c>
      <c r="AA42" s="666"/>
      <c r="AB42" s="666"/>
      <c r="AC42" s="666"/>
      <c r="AD42" s="667">
        <v>11409814</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1011008</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319</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3963874</v>
      </c>
      <c r="CS42" s="641"/>
      <c r="CT42" s="641"/>
      <c r="CU42" s="641"/>
      <c r="CV42" s="641"/>
      <c r="CW42" s="641"/>
      <c r="CX42" s="641"/>
      <c r="CY42" s="642"/>
      <c r="CZ42" s="643">
        <v>14.6</v>
      </c>
      <c r="DA42" s="644"/>
      <c r="DB42" s="644"/>
      <c r="DC42" s="645"/>
      <c r="DD42" s="646">
        <v>424180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93140</v>
      </c>
      <c r="CS43" s="659"/>
      <c r="CT43" s="659"/>
      <c r="CU43" s="659"/>
      <c r="CV43" s="659"/>
      <c r="CW43" s="659"/>
      <c r="CX43" s="659"/>
      <c r="CY43" s="660"/>
      <c r="CZ43" s="643">
        <v>0.3</v>
      </c>
      <c r="DA43" s="661"/>
      <c r="DB43" s="661"/>
      <c r="DC43" s="662"/>
      <c r="DD43" s="646">
        <v>93140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361</v>
      </c>
      <c r="CG44" s="638"/>
      <c r="CH44" s="638"/>
      <c r="CI44" s="638"/>
      <c r="CJ44" s="638"/>
      <c r="CK44" s="638"/>
      <c r="CL44" s="638"/>
      <c r="CM44" s="638"/>
      <c r="CN44" s="638"/>
      <c r="CO44" s="638"/>
      <c r="CP44" s="638"/>
      <c r="CQ44" s="639"/>
      <c r="CR44" s="640">
        <v>3963874</v>
      </c>
      <c r="CS44" s="641"/>
      <c r="CT44" s="641"/>
      <c r="CU44" s="641"/>
      <c r="CV44" s="641"/>
      <c r="CW44" s="641"/>
      <c r="CX44" s="641"/>
      <c r="CY44" s="642"/>
      <c r="CZ44" s="643">
        <v>14.6</v>
      </c>
      <c r="DA44" s="644"/>
      <c r="DB44" s="644"/>
      <c r="DC44" s="645"/>
      <c r="DD44" s="646">
        <v>424180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2660992</v>
      </c>
      <c r="CS45" s="659"/>
      <c r="CT45" s="659"/>
      <c r="CU45" s="659"/>
      <c r="CV45" s="659"/>
      <c r="CW45" s="659"/>
      <c r="CX45" s="659"/>
      <c r="CY45" s="660"/>
      <c r="CZ45" s="643">
        <v>9.8000000000000007</v>
      </c>
      <c r="DA45" s="661"/>
      <c r="DB45" s="661"/>
      <c r="DC45" s="662"/>
      <c r="DD45" s="646">
        <v>131916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1302882</v>
      </c>
      <c r="CS46" s="641"/>
      <c r="CT46" s="641"/>
      <c r="CU46" s="641"/>
      <c r="CV46" s="641"/>
      <c r="CW46" s="641"/>
      <c r="CX46" s="641"/>
      <c r="CY46" s="642"/>
      <c r="CZ46" s="643">
        <v>4.8</v>
      </c>
      <c r="DA46" s="644"/>
      <c r="DB46" s="644"/>
      <c r="DC46" s="645"/>
      <c r="DD46" s="646">
        <v>292264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t="s">
        <v>236</v>
      </c>
      <c r="CS47" s="659"/>
      <c r="CT47" s="659"/>
      <c r="CU47" s="659"/>
      <c r="CV47" s="659"/>
      <c r="CW47" s="659"/>
      <c r="CX47" s="659"/>
      <c r="CY47" s="660"/>
      <c r="CZ47" s="643" t="s">
        <v>130</v>
      </c>
      <c r="DA47" s="661"/>
      <c r="DB47" s="661"/>
      <c r="DC47" s="662"/>
      <c r="DD47" s="646" t="s">
        <v>236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130</v>
      </c>
      <c r="CS48" s="641"/>
      <c r="CT48" s="641"/>
      <c r="CU48" s="641"/>
      <c r="CV48" s="641"/>
      <c r="CW48" s="641"/>
      <c r="CX48" s="641"/>
      <c r="CY48" s="642"/>
      <c r="CZ48" s="643" t="s">
        <v>236</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27140824</v>
      </c>
      <c r="CS49" s="625"/>
      <c r="CT49" s="625"/>
      <c r="CU49" s="625"/>
      <c r="CV49" s="625"/>
      <c r="CW49" s="625"/>
      <c r="CX49" s="625"/>
      <c r="CY49" s="626"/>
      <c r="CZ49" s="627">
        <v>100</v>
      </c>
      <c r="DA49" s="628"/>
      <c r="DB49" s="628"/>
      <c r="DC49" s="629"/>
      <c r="DD49" s="630">
        <v>14383640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WmhoxU3r3BrKvXIFmL3hWpCFN44G75RMjxce0HqwmTJqpKjOCmTq+Alb2FfXh6vO2VIFEr9jLmKE5BZvBPkv3g==" saltValue="GHMWSB9NsreN3uSrRERvv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A38" sqref="AA38:AE3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392</v>
      </c>
      <c r="C7" s="1106"/>
      <c r="D7" s="1106"/>
      <c r="E7" s="1106"/>
      <c r="F7" s="1106"/>
      <c r="G7" s="1106"/>
      <c r="H7" s="1106"/>
      <c r="I7" s="1106"/>
      <c r="J7" s="1106"/>
      <c r="K7" s="1106"/>
      <c r="L7" s="1106"/>
      <c r="M7" s="1106"/>
      <c r="N7" s="1106"/>
      <c r="O7" s="1106"/>
      <c r="P7" s="1107"/>
      <c r="Q7" s="1159">
        <v>27643</v>
      </c>
      <c r="R7" s="1160"/>
      <c r="S7" s="1160"/>
      <c r="T7" s="1160"/>
      <c r="U7" s="1160"/>
      <c r="V7" s="1160">
        <v>27100</v>
      </c>
      <c r="W7" s="1160"/>
      <c r="X7" s="1160"/>
      <c r="Y7" s="1160"/>
      <c r="Z7" s="1160"/>
      <c r="AA7" s="1160">
        <v>543</v>
      </c>
      <c r="AB7" s="1160"/>
      <c r="AC7" s="1160"/>
      <c r="AD7" s="1160"/>
      <c r="AE7" s="1161"/>
      <c r="AF7" s="1162">
        <v>400</v>
      </c>
      <c r="AG7" s="1163"/>
      <c r="AH7" s="1163"/>
      <c r="AI7" s="1163"/>
      <c r="AJ7" s="1164"/>
      <c r="AK7" s="1146">
        <v>669</v>
      </c>
      <c r="AL7" s="1147"/>
      <c r="AM7" s="1147"/>
      <c r="AN7" s="1147"/>
      <c r="AO7" s="1147"/>
      <c r="AP7" s="1147">
        <v>30251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393</v>
      </c>
      <c r="C8" s="1093"/>
      <c r="D8" s="1093"/>
      <c r="E8" s="1093"/>
      <c r="F8" s="1093"/>
      <c r="G8" s="1093"/>
      <c r="H8" s="1093"/>
      <c r="I8" s="1093"/>
      <c r="J8" s="1093"/>
      <c r="K8" s="1093"/>
      <c r="L8" s="1093"/>
      <c r="M8" s="1093"/>
      <c r="N8" s="1093"/>
      <c r="O8" s="1093"/>
      <c r="P8" s="1094"/>
      <c r="Q8" s="1098">
        <v>10</v>
      </c>
      <c r="R8" s="1099"/>
      <c r="S8" s="1099"/>
      <c r="T8" s="1099"/>
      <c r="U8" s="1099"/>
      <c r="V8" s="1099">
        <v>7</v>
      </c>
      <c r="W8" s="1099"/>
      <c r="X8" s="1099"/>
      <c r="Y8" s="1099"/>
      <c r="Z8" s="1099"/>
      <c r="AA8" s="1099">
        <v>4</v>
      </c>
      <c r="AB8" s="1099"/>
      <c r="AC8" s="1099"/>
      <c r="AD8" s="1099"/>
      <c r="AE8" s="1100"/>
      <c r="AF8" s="1074">
        <v>4</v>
      </c>
      <c r="AG8" s="1075"/>
      <c r="AH8" s="1075"/>
      <c r="AI8" s="1075"/>
      <c r="AJ8" s="1076"/>
      <c r="AK8" s="1141" t="s">
        <v>609</v>
      </c>
      <c r="AL8" s="1142"/>
      <c r="AM8" s="1142"/>
      <c r="AN8" s="1142"/>
      <c r="AO8" s="1142"/>
      <c r="AP8" s="1142" t="s">
        <v>609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t="s">
        <v>394</v>
      </c>
      <c r="C9" s="1093"/>
      <c r="D9" s="1093"/>
      <c r="E9" s="1093"/>
      <c r="F9" s="1093"/>
      <c r="G9" s="1093"/>
      <c r="H9" s="1093"/>
      <c r="I9" s="1093"/>
      <c r="J9" s="1093"/>
      <c r="K9" s="1093"/>
      <c r="L9" s="1093"/>
      <c r="M9" s="1093"/>
      <c r="N9" s="1093"/>
      <c r="O9" s="1093"/>
      <c r="P9" s="1094"/>
      <c r="Q9" s="1098">
        <v>35</v>
      </c>
      <c r="R9" s="1099"/>
      <c r="S9" s="1099"/>
      <c r="T9" s="1099"/>
      <c r="U9" s="1099"/>
      <c r="V9" s="1099">
        <v>34</v>
      </c>
      <c r="W9" s="1099"/>
      <c r="X9" s="1099"/>
      <c r="Y9" s="1099"/>
      <c r="Z9" s="1099"/>
      <c r="AA9" s="1099">
        <v>1</v>
      </c>
      <c r="AB9" s="1099"/>
      <c r="AC9" s="1099"/>
      <c r="AD9" s="1099"/>
      <c r="AE9" s="1100"/>
      <c r="AF9" s="1074">
        <v>0</v>
      </c>
      <c r="AG9" s="1075"/>
      <c r="AH9" s="1075"/>
      <c r="AI9" s="1075"/>
      <c r="AJ9" s="1076"/>
      <c r="AK9" s="1141">
        <v>0</v>
      </c>
      <c r="AL9" s="1142"/>
      <c r="AM9" s="1142"/>
      <c r="AN9" s="1142"/>
      <c r="AO9" s="1142"/>
      <c r="AP9" s="1142">
        <v>34</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395</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396</v>
      </c>
      <c r="B23" s="999" t="s">
        <v>397</v>
      </c>
      <c r="C23" s="1000"/>
      <c r="D23" s="1000"/>
      <c r="E23" s="1000"/>
      <c r="F23" s="1000"/>
      <c r="G23" s="1000"/>
      <c r="H23" s="1000"/>
      <c r="I23" s="1000"/>
      <c r="J23" s="1000"/>
      <c r="K23" s="1000"/>
      <c r="L23" s="1000"/>
      <c r="M23" s="1000"/>
      <c r="N23" s="1000"/>
      <c r="O23" s="1000"/>
      <c r="P23" s="1001"/>
      <c r="Q23" s="1123">
        <v>27688</v>
      </c>
      <c r="R23" s="1124"/>
      <c r="S23" s="1124"/>
      <c r="T23" s="1124"/>
      <c r="U23" s="1124"/>
      <c r="V23" s="1124">
        <v>27141</v>
      </c>
      <c r="W23" s="1124"/>
      <c r="X23" s="1124"/>
      <c r="Y23" s="1124"/>
      <c r="Z23" s="1124"/>
      <c r="AA23" s="1124">
        <v>547</v>
      </c>
      <c r="AB23" s="1124"/>
      <c r="AC23" s="1124"/>
      <c r="AD23" s="1124"/>
      <c r="AE23" s="1125"/>
      <c r="AF23" s="1126">
        <v>404</v>
      </c>
      <c r="AG23" s="1124"/>
      <c r="AH23" s="1124"/>
      <c r="AI23" s="1124"/>
      <c r="AJ23" s="1127"/>
      <c r="AK23" s="1128"/>
      <c r="AL23" s="1129"/>
      <c r="AM23" s="1129"/>
      <c r="AN23" s="1129"/>
      <c r="AO23" s="1129"/>
      <c r="AP23" s="1124">
        <v>30285</v>
      </c>
      <c r="AQ23" s="1124"/>
      <c r="AR23" s="1124"/>
      <c r="AS23" s="1124"/>
      <c r="AT23" s="1124"/>
      <c r="AU23" s="1130"/>
      <c r="AV23" s="1130"/>
      <c r="AW23" s="1130"/>
      <c r="AX23" s="1130"/>
      <c r="AY23" s="1131"/>
      <c r="AZ23" s="1120" t="s">
        <v>398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400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401</v>
      </c>
      <c r="R26" s="1057"/>
      <c r="S26" s="1057"/>
      <c r="T26" s="1057"/>
      <c r="U26" s="1058"/>
      <c r="V26" s="1056" t="s">
        <v>402</v>
      </c>
      <c r="W26" s="1057"/>
      <c r="X26" s="1057"/>
      <c r="Y26" s="1057"/>
      <c r="Z26" s="1058"/>
      <c r="AA26" s="1056" t="s">
        <v>403</v>
      </c>
      <c r="AB26" s="1057"/>
      <c r="AC26" s="1057"/>
      <c r="AD26" s="1057"/>
      <c r="AE26" s="1057"/>
      <c r="AF26" s="1114" t="s">
        <v>404</v>
      </c>
      <c r="AG26" s="1063"/>
      <c r="AH26" s="1063"/>
      <c r="AI26" s="1063"/>
      <c r="AJ26" s="1115"/>
      <c r="AK26" s="1057" t="s">
        <v>405</v>
      </c>
      <c r="AL26" s="1057"/>
      <c r="AM26" s="1057"/>
      <c r="AN26" s="1057"/>
      <c r="AO26" s="1058"/>
      <c r="AP26" s="1056" t="s">
        <v>406</v>
      </c>
      <c r="AQ26" s="1057"/>
      <c r="AR26" s="1057"/>
      <c r="AS26" s="1057"/>
      <c r="AT26" s="1058"/>
      <c r="AU26" s="1056" t="s">
        <v>407</v>
      </c>
      <c r="AV26" s="1057"/>
      <c r="AW26" s="1057"/>
      <c r="AX26" s="1057"/>
      <c r="AY26" s="1058"/>
      <c r="AZ26" s="1056" t="s">
        <v>408</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409</v>
      </c>
      <c r="C28" s="1106"/>
      <c r="D28" s="1106"/>
      <c r="E28" s="1106"/>
      <c r="F28" s="1106"/>
      <c r="G28" s="1106"/>
      <c r="H28" s="1106"/>
      <c r="I28" s="1106"/>
      <c r="J28" s="1106"/>
      <c r="K28" s="1106"/>
      <c r="L28" s="1106"/>
      <c r="M28" s="1106"/>
      <c r="N28" s="1106"/>
      <c r="O28" s="1106"/>
      <c r="P28" s="1107"/>
      <c r="Q28" s="1108">
        <v>7846</v>
      </c>
      <c r="R28" s="1109"/>
      <c r="S28" s="1109"/>
      <c r="T28" s="1109"/>
      <c r="U28" s="1109"/>
      <c r="V28" s="1109">
        <v>7828</v>
      </c>
      <c r="W28" s="1109"/>
      <c r="X28" s="1109"/>
      <c r="Y28" s="1109"/>
      <c r="Z28" s="1109"/>
      <c r="AA28" s="1109">
        <v>18</v>
      </c>
      <c r="AB28" s="1109"/>
      <c r="AC28" s="1109"/>
      <c r="AD28" s="1109"/>
      <c r="AE28" s="1110"/>
      <c r="AF28" s="1111">
        <v>18</v>
      </c>
      <c r="AG28" s="1109"/>
      <c r="AH28" s="1109"/>
      <c r="AI28" s="1109"/>
      <c r="AJ28" s="1112"/>
      <c r="AK28" s="1113">
        <v>1930</v>
      </c>
      <c r="AL28" s="1101"/>
      <c r="AM28" s="1101"/>
      <c r="AN28" s="1101"/>
      <c r="AO28" s="1101"/>
      <c r="AP28" s="1101" t="s">
        <v>609</v>
      </c>
      <c r="AQ28" s="1101"/>
      <c r="AR28" s="1101"/>
      <c r="AS28" s="1101"/>
      <c r="AT28" s="1101"/>
      <c r="AU28" s="1101" t="s">
        <v>609</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410</v>
      </c>
      <c r="C29" s="1093"/>
      <c r="D29" s="1093"/>
      <c r="E29" s="1093"/>
      <c r="F29" s="1093"/>
      <c r="G29" s="1093"/>
      <c r="H29" s="1093"/>
      <c r="I29" s="1093"/>
      <c r="J29" s="1093"/>
      <c r="K29" s="1093"/>
      <c r="L29" s="1093"/>
      <c r="M29" s="1093"/>
      <c r="N29" s="1093"/>
      <c r="O29" s="1093"/>
      <c r="P29" s="1094"/>
      <c r="Q29" s="1098">
        <v>476</v>
      </c>
      <c r="R29" s="1099"/>
      <c r="S29" s="1099"/>
      <c r="T29" s="1099"/>
      <c r="U29" s="1099"/>
      <c r="V29" s="1099">
        <v>472</v>
      </c>
      <c r="W29" s="1099"/>
      <c r="X29" s="1099"/>
      <c r="Y29" s="1099"/>
      <c r="Z29" s="1099"/>
      <c r="AA29" s="1099">
        <v>4</v>
      </c>
      <c r="AB29" s="1099"/>
      <c r="AC29" s="1099"/>
      <c r="AD29" s="1099"/>
      <c r="AE29" s="1100"/>
      <c r="AF29" s="1074">
        <v>4</v>
      </c>
      <c r="AG29" s="1075"/>
      <c r="AH29" s="1075"/>
      <c r="AI29" s="1075"/>
      <c r="AJ29" s="1076"/>
      <c r="AK29" s="1035">
        <v>112</v>
      </c>
      <c r="AL29" s="1026"/>
      <c r="AM29" s="1026"/>
      <c r="AN29" s="1026"/>
      <c r="AO29" s="1026"/>
      <c r="AP29" s="1026" t="s">
        <v>609</v>
      </c>
      <c r="AQ29" s="1026"/>
      <c r="AR29" s="1026"/>
      <c r="AS29" s="1026"/>
      <c r="AT29" s="1026"/>
      <c r="AU29" s="1026" t="s">
        <v>609</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411</v>
      </c>
      <c r="C30" s="1093"/>
      <c r="D30" s="1093"/>
      <c r="E30" s="1093"/>
      <c r="F30" s="1093"/>
      <c r="G30" s="1093"/>
      <c r="H30" s="1093"/>
      <c r="I30" s="1093"/>
      <c r="J30" s="1093"/>
      <c r="K30" s="1093"/>
      <c r="L30" s="1093"/>
      <c r="M30" s="1093"/>
      <c r="N30" s="1093"/>
      <c r="O30" s="1093"/>
      <c r="P30" s="1094"/>
      <c r="Q30" s="1098">
        <v>1568</v>
      </c>
      <c r="R30" s="1099"/>
      <c r="S30" s="1099"/>
      <c r="T30" s="1099"/>
      <c r="U30" s="1099"/>
      <c r="V30" s="1099">
        <v>1299</v>
      </c>
      <c r="W30" s="1099"/>
      <c r="X30" s="1099"/>
      <c r="Y30" s="1099"/>
      <c r="Z30" s="1099"/>
      <c r="AA30" s="1099">
        <v>270</v>
      </c>
      <c r="AB30" s="1099"/>
      <c r="AC30" s="1099"/>
      <c r="AD30" s="1099"/>
      <c r="AE30" s="1100"/>
      <c r="AF30" s="1074">
        <v>1340</v>
      </c>
      <c r="AG30" s="1075"/>
      <c r="AH30" s="1075"/>
      <c r="AI30" s="1075"/>
      <c r="AJ30" s="1076"/>
      <c r="AK30" s="1035">
        <v>31</v>
      </c>
      <c r="AL30" s="1026"/>
      <c r="AM30" s="1026"/>
      <c r="AN30" s="1026"/>
      <c r="AO30" s="1026"/>
      <c r="AP30" s="1026">
        <v>891</v>
      </c>
      <c r="AQ30" s="1026"/>
      <c r="AR30" s="1026"/>
      <c r="AS30" s="1026"/>
      <c r="AT30" s="1026"/>
      <c r="AU30" s="1026">
        <v>13</v>
      </c>
      <c r="AV30" s="1026"/>
      <c r="AW30" s="1026"/>
      <c r="AX30" s="1026"/>
      <c r="AY30" s="1026"/>
      <c r="AZ30" s="1097"/>
      <c r="BA30" s="1097"/>
      <c r="BB30" s="1097"/>
      <c r="BC30" s="1097"/>
      <c r="BD30" s="1097"/>
      <c r="BE30" s="1087" t="s">
        <v>412</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413</v>
      </c>
      <c r="C31" s="1093"/>
      <c r="D31" s="1093"/>
      <c r="E31" s="1093"/>
      <c r="F31" s="1093"/>
      <c r="G31" s="1093"/>
      <c r="H31" s="1093"/>
      <c r="I31" s="1093"/>
      <c r="J31" s="1093"/>
      <c r="K31" s="1093"/>
      <c r="L31" s="1093"/>
      <c r="M31" s="1093"/>
      <c r="N31" s="1093"/>
      <c r="O31" s="1093"/>
      <c r="P31" s="1094"/>
      <c r="Q31" s="1098">
        <v>938</v>
      </c>
      <c r="R31" s="1099"/>
      <c r="S31" s="1099"/>
      <c r="T31" s="1099"/>
      <c r="U31" s="1099"/>
      <c r="V31" s="1099">
        <v>880</v>
      </c>
      <c r="W31" s="1099"/>
      <c r="X31" s="1099"/>
      <c r="Y31" s="1099"/>
      <c r="Z31" s="1099"/>
      <c r="AA31" s="1099">
        <v>56</v>
      </c>
      <c r="AB31" s="1099"/>
      <c r="AC31" s="1099"/>
      <c r="AD31" s="1099"/>
      <c r="AE31" s="1100"/>
      <c r="AF31" s="1074">
        <v>230</v>
      </c>
      <c r="AG31" s="1075"/>
      <c r="AH31" s="1075"/>
      <c r="AI31" s="1075"/>
      <c r="AJ31" s="1076"/>
      <c r="AK31" s="1035">
        <v>429</v>
      </c>
      <c r="AL31" s="1026"/>
      <c r="AM31" s="1026"/>
      <c r="AN31" s="1026"/>
      <c r="AO31" s="1026"/>
      <c r="AP31" s="1026">
        <v>4228</v>
      </c>
      <c r="AQ31" s="1026"/>
      <c r="AR31" s="1026"/>
      <c r="AS31" s="1026"/>
      <c r="AT31" s="1026"/>
      <c r="AU31" s="1026">
        <v>2143</v>
      </c>
      <c r="AV31" s="1026"/>
      <c r="AW31" s="1026"/>
      <c r="AX31" s="1026"/>
      <c r="AY31" s="1026"/>
      <c r="AZ31" s="1097"/>
      <c r="BA31" s="1097"/>
      <c r="BB31" s="1097"/>
      <c r="BC31" s="1097"/>
      <c r="BD31" s="1097"/>
      <c r="BE31" s="1087" t="s">
        <v>414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415</v>
      </c>
      <c r="C32" s="1093"/>
      <c r="D32" s="1093"/>
      <c r="E32" s="1093"/>
      <c r="F32" s="1093"/>
      <c r="G32" s="1093"/>
      <c r="H32" s="1093"/>
      <c r="I32" s="1093"/>
      <c r="J32" s="1093"/>
      <c r="K32" s="1093"/>
      <c r="L32" s="1093"/>
      <c r="M32" s="1093"/>
      <c r="N32" s="1093"/>
      <c r="O32" s="1093"/>
      <c r="P32" s="1094"/>
      <c r="Q32" s="1098">
        <v>36</v>
      </c>
      <c r="R32" s="1099"/>
      <c r="S32" s="1099"/>
      <c r="T32" s="1099"/>
      <c r="U32" s="1099"/>
      <c r="V32" s="1099">
        <v>45</v>
      </c>
      <c r="W32" s="1099"/>
      <c r="X32" s="1099"/>
      <c r="Y32" s="1099"/>
      <c r="Z32" s="1099"/>
      <c r="AA32" s="1099">
        <v>-9</v>
      </c>
      <c r="AB32" s="1099"/>
      <c r="AC32" s="1099"/>
      <c r="AD32" s="1099"/>
      <c r="AE32" s="1100"/>
      <c r="AF32" s="1074">
        <v>16</v>
      </c>
      <c r="AG32" s="1075"/>
      <c r="AH32" s="1075"/>
      <c r="AI32" s="1075"/>
      <c r="AJ32" s="1076"/>
      <c r="AK32" s="1035">
        <v>7</v>
      </c>
      <c r="AL32" s="1026"/>
      <c r="AM32" s="1026"/>
      <c r="AN32" s="1026"/>
      <c r="AO32" s="1026"/>
      <c r="AP32" s="1026">
        <v>91</v>
      </c>
      <c r="AQ32" s="1026"/>
      <c r="AR32" s="1026"/>
      <c r="AS32" s="1026"/>
      <c r="AT32" s="1026"/>
      <c r="AU32" s="1026">
        <v>69</v>
      </c>
      <c r="AV32" s="1026"/>
      <c r="AW32" s="1026"/>
      <c r="AX32" s="1026"/>
      <c r="AY32" s="1026"/>
      <c r="AZ32" s="1097"/>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396</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1609</v>
      </c>
      <c r="AG63" s="1014"/>
      <c r="AH63" s="1014"/>
      <c r="AI63" s="1014"/>
      <c r="AJ63" s="1085"/>
      <c r="AK63" s="1086"/>
      <c r="AL63" s="1018"/>
      <c r="AM63" s="1018"/>
      <c r="AN63" s="1018"/>
      <c r="AO63" s="1018"/>
      <c r="AP63" s="1014">
        <v>5210</v>
      </c>
      <c r="AQ63" s="1014"/>
      <c r="AR63" s="1014"/>
      <c r="AS63" s="1014"/>
      <c r="AT63" s="1014"/>
      <c r="AU63" s="1014">
        <v>2225</v>
      </c>
      <c r="AV63" s="1014"/>
      <c r="AW63" s="1014"/>
      <c r="AX63" s="1014"/>
      <c r="AY63" s="1014"/>
      <c r="AZ63" s="1080"/>
      <c r="BA63" s="1080"/>
      <c r="BB63" s="1080"/>
      <c r="BC63" s="1080"/>
      <c r="BD63" s="1080"/>
      <c r="BE63" s="1015"/>
      <c r="BF63" s="1015"/>
      <c r="BG63" s="1015"/>
      <c r="BH63" s="1015"/>
      <c r="BI63" s="1016"/>
      <c r="BJ63" s="1081" t="s">
        <v>418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401</v>
      </c>
      <c r="R66" s="1057"/>
      <c r="S66" s="1057"/>
      <c r="T66" s="1057"/>
      <c r="U66" s="1058"/>
      <c r="V66" s="1056" t="s">
        <v>421</v>
      </c>
      <c r="W66" s="1057"/>
      <c r="X66" s="1057"/>
      <c r="Y66" s="1057"/>
      <c r="Z66" s="1058"/>
      <c r="AA66" s="1056" t="s">
        <v>422</v>
      </c>
      <c r="AB66" s="1057"/>
      <c r="AC66" s="1057"/>
      <c r="AD66" s="1057"/>
      <c r="AE66" s="1058"/>
      <c r="AF66" s="1062" t="s">
        <v>423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610</v>
      </c>
      <c r="C68" s="1041"/>
      <c r="D68" s="1041"/>
      <c r="E68" s="1041"/>
      <c r="F68" s="1041"/>
      <c r="G68" s="1041"/>
      <c r="H68" s="1041"/>
      <c r="I68" s="1041"/>
      <c r="J68" s="1041"/>
      <c r="K68" s="1041"/>
      <c r="L68" s="1041"/>
      <c r="M68" s="1041"/>
      <c r="N68" s="1041"/>
      <c r="O68" s="1041"/>
      <c r="P68" s="1042"/>
      <c r="Q68" s="1043">
        <v>299</v>
      </c>
      <c r="R68" s="1037"/>
      <c r="S68" s="1037"/>
      <c r="T68" s="1037"/>
      <c r="U68" s="1037"/>
      <c r="V68" s="1037">
        <v>263</v>
      </c>
      <c r="W68" s="1037"/>
      <c r="X68" s="1037"/>
      <c r="Y68" s="1037"/>
      <c r="Z68" s="1037"/>
      <c r="AA68" s="1037">
        <v>36</v>
      </c>
      <c r="AB68" s="1037"/>
      <c r="AC68" s="1037"/>
      <c r="AD68" s="1037"/>
      <c r="AE68" s="1037"/>
      <c r="AF68" s="1037">
        <v>36</v>
      </c>
      <c r="AG68" s="1037"/>
      <c r="AH68" s="1037"/>
      <c r="AI68" s="1037"/>
      <c r="AJ68" s="1037"/>
      <c r="AK68" s="1037" t="s">
        <v>609</v>
      </c>
      <c r="AL68" s="1037"/>
      <c r="AM68" s="1037"/>
      <c r="AN68" s="1037"/>
      <c r="AO68" s="1037"/>
      <c r="AP68" s="1037" t="s">
        <v>609</v>
      </c>
      <c r="AQ68" s="1037"/>
      <c r="AR68" s="1037"/>
      <c r="AS68" s="1037"/>
      <c r="AT68" s="1037"/>
      <c r="AU68" s="1037" t="s">
        <v>609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611</v>
      </c>
      <c r="C69" s="1030"/>
      <c r="D69" s="1030"/>
      <c r="E69" s="1030"/>
      <c r="F69" s="1030"/>
      <c r="G69" s="1030"/>
      <c r="H69" s="1030"/>
      <c r="I69" s="1030"/>
      <c r="J69" s="1030"/>
      <c r="K69" s="1030"/>
      <c r="L69" s="1030"/>
      <c r="M69" s="1030"/>
      <c r="N69" s="1030"/>
      <c r="O69" s="1030"/>
      <c r="P69" s="1031"/>
      <c r="Q69" s="1032">
        <v>150860</v>
      </c>
      <c r="R69" s="1026"/>
      <c r="S69" s="1026"/>
      <c r="T69" s="1026"/>
      <c r="U69" s="1026"/>
      <c r="V69" s="1026">
        <v>146852</v>
      </c>
      <c r="W69" s="1026"/>
      <c r="X69" s="1026"/>
      <c r="Y69" s="1026"/>
      <c r="Z69" s="1026"/>
      <c r="AA69" s="1026">
        <v>4008</v>
      </c>
      <c r="AB69" s="1026"/>
      <c r="AC69" s="1026"/>
      <c r="AD69" s="1026"/>
      <c r="AE69" s="1026"/>
      <c r="AF69" s="1026">
        <v>4008</v>
      </c>
      <c r="AG69" s="1026"/>
      <c r="AH69" s="1026"/>
      <c r="AI69" s="1026"/>
      <c r="AJ69" s="1026"/>
      <c r="AK69" s="1026" t="s">
        <v>609</v>
      </c>
      <c r="AL69" s="1026"/>
      <c r="AM69" s="1026"/>
      <c r="AN69" s="1026"/>
      <c r="AO69" s="1026"/>
      <c r="AP69" s="1026" t="s">
        <v>609</v>
      </c>
      <c r="AQ69" s="1026"/>
      <c r="AR69" s="1026"/>
      <c r="AS69" s="1026"/>
      <c r="AT69" s="1026"/>
      <c r="AU69" s="1026" t="s">
        <v>609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612</v>
      </c>
      <c r="C70" s="1030"/>
      <c r="D70" s="1030"/>
      <c r="E70" s="1030"/>
      <c r="F70" s="1030"/>
      <c r="G70" s="1030"/>
      <c r="H70" s="1030"/>
      <c r="I70" s="1030"/>
      <c r="J70" s="1030"/>
      <c r="K70" s="1030"/>
      <c r="L70" s="1030"/>
      <c r="M70" s="1030"/>
      <c r="N70" s="1030"/>
      <c r="O70" s="1030"/>
      <c r="P70" s="1031"/>
      <c r="Q70" s="1032">
        <v>202</v>
      </c>
      <c r="R70" s="1026"/>
      <c r="S70" s="1026"/>
      <c r="T70" s="1026"/>
      <c r="U70" s="1026"/>
      <c r="V70" s="1026">
        <v>200</v>
      </c>
      <c r="W70" s="1026"/>
      <c r="X70" s="1026"/>
      <c r="Y70" s="1026"/>
      <c r="Z70" s="1026"/>
      <c r="AA70" s="1026">
        <v>2</v>
      </c>
      <c r="AB70" s="1026"/>
      <c r="AC70" s="1026"/>
      <c r="AD70" s="1026"/>
      <c r="AE70" s="1026"/>
      <c r="AF70" s="1026">
        <v>2</v>
      </c>
      <c r="AG70" s="1026"/>
      <c r="AH70" s="1026"/>
      <c r="AI70" s="1026"/>
      <c r="AJ70" s="1026"/>
      <c r="AK70" s="1026" t="s">
        <v>609</v>
      </c>
      <c r="AL70" s="1026"/>
      <c r="AM70" s="1026"/>
      <c r="AN70" s="1026"/>
      <c r="AO70" s="1026"/>
      <c r="AP70" s="1026" t="s">
        <v>609</v>
      </c>
      <c r="AQ70" s="1026"/>
      <c r="AR70" s="1026"/>
      <c r="AS70" s="1026"/>
      <c r="AT70" s="1026"/>
      <c r="AU70" s="1026" t="s">
        <v>609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613</v>
      </c>
      <c r="C71" s="1030"/>
      <c r="D71" s="1030"/>
      <c r="E71" s="1030"/>
      <c r="F71" s="1030"/>
      <c r="G71" s="1030"/>
      <c r="H71" s="1030"/>
      <c r="I71" s="1030"/>
      <c r="J71" s="1030"/>
      <c r="K71" s="1030"/>
      <c r="L71" s="1030"/>
      <c r="M71" s="1030"/>
      <c r="N71" s="1030"/>
      <c r="O71" s="1030"/>
      <c r="P71" s="1031"/>
      <c r="Q71" s="1032">
        <v>85</v>
      </c>
      <c r="R71" s="1026"/>
      <c r="S71" s="1026"/>
      <c r="T71" s="1026"/>
      <c r="U71" s="1026"/>
      <c r="V71" s="1026">
        <v>84</v>
      </c>
      <c r="W71" s="1026"/>
      <c r="X71" s="1026"/>
      <c r="Y71" s="1026"/>
      <c r="Z71" s="1026"/>
      <c r="AA71" s="1026">
        <v>1</v>
      </c>
      <c r="AB71" s="1026"/>
      <c r="AC71" s="1026"/>
      <c r="AD71" s="1026"/>
      <c r="AE71" s="1026"/>
      <c r="AF71" s="1026">
        <v>1</v>
      </c>
      <c r="AG71" s="1026"/>
      <c r="AH71" s="1026"/>
      <c r="AI71" s="1026"/>
      <c r="AJ71" s="1026"/>
      <c r="AK71" s="1026" t="s">
        <v>609</v>
      </c>
      <c r="AL71" s="1026"/>
      <c r="AM71" s="1026"/>
      <c r="AN71" s="1026"/>
      <c r="AO71" s="1026"/>
      <c r="AP71" s="1026" t="s">
        <v>609</v>
      </c>
      <c r="AQ71" s="1026"/>
      <c r="AR71" s="1026"/>
      <c r="AS71" s="1026"/>
      <c r="AT71" s="1026"/>
      <c r="AU71" s="1026" t="s">
        <v>609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614</v>
      </c>
      <c r="C72" s="1030"/>
      <c r="D72" s="1030"/>
      <c r="E72" s="1030"/>
      <c r="F72" s="1030"/>
      <c r="G72" s="1030"/>
      <c r="H72" s="1030"/>
      <c r="I72" s="1030"/>
      <c r="J72" s="1030"/>
      <c r="K72" s="1030"/>
      <c r="L72" s="1030"/>
      <c r="M72" s="1030"/>
      <c r="N72" s="1030"/>
      <c r="O72" s="1030"/>
      <c r="P72" s="1031"/>
      <c r="Q72" s="1032">
        <v>8</v>
      </c>
      <c r="R72" s="1026"/>
      <c r="S72" s="1026"/>
      <c r="T72" s="1026"/>
      <c r="U72" s="1026"/>
      <c r="V72" s="1026">
        <v>7</v>
      </c>
      <c r="W72" s="1026"/>
      <c r="X72" s="1026"/>
      <c r="Y72" s="1026"/>
      <c r="Z72" s="1026"/>
      <c r="AA72" s="1026">
        <v>1</v>
      </c>
      <c r="AB72" s="1026"/>
      <c r="AC72" s="1026"/>
      <c r="AD72" s="1026"/>
      <c r="AE72" s="1026"/>
      <c r="AF72" s="1026">
        <v>1</v>
      </c>
      <c r="AG72" s="1026"/>
      <c r="AH72" s="1026"/>
      <c r="AI72" s="1026"/>
      <c r="AJ72" s="1026"/>
      <c r="AK72" s="1026" t="s">
        <v>609</v>
      </c>
      <c r="AL72" s="1026"/>
      <c r="AM72" s="1026"/>
      <c r="AN72" s="1026"/>
      <c r="AO72" s="1026"/>
      <c r="AP72" s="1026" t="s">
        <v>609</v>
      </c>
      <c r="AQ72" s="1026"/>
      <c r="AR72" s="1026"/>
      <c r="AS72" s="1026"/>
      <c r="AT72" s="1026"/>
      <c r="AU72" s="1026" t="s">
        <v>609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615</v>
      </c>
      <c r="C73" s="1030"/>
      <c r="D73" s="1030"/>
      <c r="E73" s="1030"/>
      <c r="F73" s="1030"/>
      <c r="G73" s="1030"/>
      <c r="H73" s="1030"/>
      <c r="I73" s="1030"/>
      <c r="J73" s="1030"/>
      <c r="K73" s="1030"/>
      <c r="L73" s="1030"/>
      <c r="M73" s="1030"/>
      <c r="N73" s="1030"/>
      <c r="O73" s="1030"/>
      <c r="P73" s="1031"/>
      <c r="Q73" s="1032">
        <v>168</v>
      </c>
      <c r="R73" s="1026"/>
      <c r="S73" s="1026"/>
      <c r="T73" s="1026"/>
      <c r="U73" s="1026"/>
      <c r="V73" s="1026">
        <v>143</v>
      </c>
      <c r="W73" s="1026"/>
      <c r="X73" s="1026"/>
      <c r="Y73" s="1026"/>
      <c r="Z73" s="1026"/>
      <c r="AA73" s="1026">
        <v>25</v>
      </c>
      <c r="AB73" s="1026"/>
      <c r="AC73" s="1026"/>
      <c r="AD73" s="1026"/>
      <c r="AE73" s="1026"/>
      <c r="AF73" s="1026">
        <v>25</v>
      </c>
      <c r="AG73" s="1026"/>
      <c r="AH73" s="1026"/>
      <c r="AI73" s="1026"/>
      <c r="AJ73" s="1026"/>
      <c r="AK73" s="1026" t="s">
        <v>609</v>
      </c>
      <c r="AL73" s="1026"/>
      <c r="AM73" s="1026"/>
      <c r="AN73" s="1026"/>
      <c r="AO73" s="1026"/>
      <c r="AP73" s="1026" t="s">
        <v>609</v>
      </c>
      <c r="AQ73" s="1026"/>
      <c r="AR73" s="1026"/>
      <c r="AS73" s="1026"/>
      <c r="AT73" s="1026"/>
      <c r="AU73" s="1026" t="s">
        <v>609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616</v>
      </c>
      <c r="C74" s="1030"/>
      <c r="D74" s="1030"/>
      <c r="E74" s="1030"/>
      <c r="F74" s="1030"/>
      <c r="G74" s="1030"/>
      <c r="H74" s="1030"/>
      <c r="I74" s="1030"/>
      <c r="J74" s="1030"/>
      <c r="K74" s="1030"/>
      <c r="L74" s="1030"/>
      <c r="M74" s="1030"/>
      <c r="N74" s="1030"/>
      <c r="O74" s="1030"/>
      <c r="P74" s="1031"/>
      <c r="Q74" s="1032">
        <v>251</v>
      </c>
      <c r="R74" s="1026"/>
      <c r="S74" s="1026"/>
      <c r="T74" s="1026"/>
      <c r="U74" s="1026"/>
      <c r="V74" s="1026">
        <v>236</v>
      </c>
      <c r="W74" s="1026"/>
      <c r="X74" s="1026"/>
      <c r="Y74" s="1026"/>
      <c r="Z74" s="1026"/>
      <c r="AA74" s="1026">
        <v>15</v>
      </c>
      <c r="AB74" s="1026"/>
      <c r="AC74" s="1026"/>
      <c r="AD74" s="1026"/>
      <c r="AE74" s="1026"/>
      <c r="AF74" s="1026">
        <v>15</v>
      </c>
      <c r="AG74" s="1026"/>
      <c r="AH74" s="1026"/>
      <c r="AI74" s="1026"/>
      <c r="AJ74" s="1026"/>
      <c r="AK74" s="1026" t="s">
        <v>609</v>
      </c>
      <c r="AL74" s="1026"/>
      <c r="AM74" s="1026"/>
      <c r="AN74" s="1026"/>
      <c r="AO74" s="1026"/>
      <c r="AP74" s="1026">
        <v>962</v>
      </c>
      <c r="AQ74" s="1026"/>
      <c r="AR74" s="1026"/>
      <c r="AS74" s="1026"/>
      <c r="AT74" s="1026"/>
      <c r="AU74" s="1026" t="s">
        <v>609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617</v>
      </c>
      <c r="C75" s="1030"/>
      <c r="D75" s="1030"/>
      <c r="E75" s="1030"/>
      <c r="F75" s="1030"/>
      <c r="G75" s="1030"/>
      <c r="H75" s="1030"/>
      <c r="I75" s="1030"/>
      <c r="J75" s="1030"/>
      <c r="K75" s="1030"/>
      <c r="L75" s="1030"/>
      <c r="M75" s="1030"/>
      <c r="N75" s="1030"/>
      <c r="O75" s="1030"/>
      <c r="P75" s="1031"/>
      <c r="Q75" s="1033">
        <v>1270</v>
      </c>
      <c r="R75" s="1034"/>
      <c r="S75" s="1034"/>
      <c r="T75" s="1034"/>
      <c r="U75" s="1035"/>
      <c r="V75" s="1036">
        <v>1231</v>
      </c>
      <c r="W75" s="1034"/>
      <c r="X75" s="1034"/>
      <c r="Y75" s="1034"/>
      <c r="Z75" s="1035"/>
      <c r="AA75" s="1036">
        <v>39</v>
      </c>
      <c r="AB75" s="1034"/>
      <c r="AC75" s="1034"/>
      <c r="AD75" s="1034"/>
      <c r="AE75" s="1035"/>
      <c r="AF75" s="1036">
        <v>39</v>
      </c>
      <c r="AG75" s="1034"/>
      <c r="AH75" s="1034"/>
      <c r="AI75" s="1034"/>
      <c r="AJ75" s="1035"/>
      <c r="AK75" s="1036">
        <v>9</v>
      </c>
      <c r="AL75" s="1034"/>
      <c r="AM75" s="1034"/>
      <c r="AN75" s="1034"/>
      <c r="AO75" s="1035"/>
      <c r="AP75" s="1036">
        <v>0</v>
      </c>
      <c r="AQ75" s="1034"/>
      <c r="AR75" s="1034"/>
      <c r="AS75" s="1034"/>
      <c r="AT75" s="1035"/>
      <c r="AU75" s="1036" t="s">
        <v>609</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618</v>
      </c>
      <c r="C76" s="1030"/>
      <c r="D76" s="1030"/>
      <c r="E76" s="1030"/>
      <c r="F76" s="1030"/>
      <c r="G76" s="1030"/>
      <c r="H76" s="1030"/>
      <c r="I76" s="1030"/>
      <c r="J76" s="1030"/>
      <c r="K76" s="1030"/>
      <c r="L76" s="1030"/>
      <c r="M76" s="1030"/>
      <c r="N76" s="1030"/>
      <c r="O76" s="1030"/>
      <c r="P76" s="1031"/>
      <c r="Q76" s="1033">
        <v>34792</v>
      </c>
      <c r="R76" s="1034"/>
      <c r="S76" s="1034"/>
      <c r="T76" s="1034"/>
      <c r="U76" s="1035"/>
      <c r="V76" s="1036">
        <v>34144</v>
      </c>
      <c r="W76" s="1034"/>
      <c r="X76" s="1034"/>
      <c r="Y76" s="1034"/>
      <c r="Z76" s="1035"/>
      <c r="AA76" s="1036">
        <v>648</v>
      </c>
      <c r="AB76" s="1034"/>
      <c r="AC76" s="1034"/>
      <c r="AD76" s="1034"/>
      <c r="AE76" s="1035"/>
      <c r="AF76" s="1036">
        <v>648</v>
      </c>
      <c r="AG76" s="1034"/>
      <c r="AH76" s="1034"/>
      <c r="AI76" s="1034"/>
      <c r="AJ76" s="1035"/>
      <c r="AK76" s="1036">
        <v>355</v>
      </c>
      <c r="AL76" s="1034"/>
      <c r="AM76" s="1034"/>
      <c r="AN76" s="1034"/>
      <c r="AO76" s="1035"/>
      <c r="AP76" s="1036">
        <v>0</v>
      </c>
      <c r="AQ76" s="1034"/>
      <c r="AR76" s="1034"/>
      <c r="AS76" s="1034"/>
      <c r="AT76" s="1035"/>
      <c r="AU76" s="1036" t="s">
        <v>609</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619</v>
      </c>
      <c r="C77" s="1030"/>
      <c r="D77" s="1030"/>
      <c r="E77" s="1030"/>
      <c r="F77" s="1030"/>
      <c r="G77" s="1030"/>
      <c r="H77" s="1030"/>
      <c r="I77" s="1030"/>
      <c r="J77" s="1030"/>
      <c r="K77" s="1030"/>
      <c r="L77" s="1030"/>
      <c r="M77" s="1030"/>
      <c r="N77" s="1030"/>
      <c r="O77" s="1030"/>
      <c r="P77" s="1031"/>
      <c r="Q77" s="1033">
        <v>1663</v>
      </c>
      <c r="R77" s="1034"/>
      <c r="S77" s="1034"/>
      <c r="T77" s="1034"/>
      <c r="U77" s="1035"/>
      <c r="V77" s="1036">
        <v>1601</v>
      </c>
      <c r="W77" s="1034"/>
      <c r="X77" s="1034"/>
      <c r="Y77" s="1034"/>
      <c r="Z77" s="1035"/>
      <c r="AA77" s="1036">
        <v>62</v>
      </c>
      <c r="AB77" s="1034"/>
      <c r="AC77" s="1034"/>
      <c r="AD77" s="1034"/>
      <c r="AE77" s="1035"/>
      <c r="AF77" s="1036">
        <v>50</v>
      </c>
      <c r="AG77" s="1034"/>
      <c r="AH77" s="1034"/>
      <c r="AI77" s="1034"/>
      <c r="AJ77" s="1035"/>
      <c r="AK77" s="1036">
        <v>28</v>
      </c>
      <c r="AL77" s="1034"/>
      <c r="AM77" s="1034"/>
      <c r="AN77" s="1034"/>
      <c r="AO77" s="1035"/>
      <c r="AP77" s="1036">
        <v>986</v>
      </c>
      <c r="AQ77" s="1034"/>
      <c r="AR77" s="1034"/>
      <c r="AS77" s="1034"/>
      <c r="AT77" s="1035"/>
      <c r="AU77" s="1036" t="s">
        <v>609</v>
      </c>
      <c r="AV77" s="1034"/>
      <c r="AW77" s="1034"/>
      <c r="AX77" s="1034"/>
      <c r="AY77" s="1035"/>
      <c r="AZ77" s="1027" t="s">
        <v>625</v>
      </c>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620</v>
      </c>
      <c r="C78" s="1030"/>
      <c r="D78" s="1030"/>
      <c r="E78" s="1030"/>
      <c r="F78" s="1030"/>
      <c r="G78" s="1030"/>
      <c r="H78" s="1030"/>
      <c r="I78" s="1030"/>
      <c r="J78" s="1030"/>
      <c r="K78" s="1030"/>
      <c r="L78" s="1030"/>
      <c r="M78" s="1030"/>
      <c r="N78" s="1030"/>
      <c r="O78" s="1030"/>
      <c r="P78" s="1031"/>
      <c r="Q78" s="1032">
        <v>0</v>
      </c>
      <c r="R78" s="1026"/>
      <c r="S78" s="1026"/>
      <c r="T78" s="1026"/>
      <c r="U78" s="1026"/>
      <c r="V78" s="1026">
        <v>18</v>
      </c>
      <c r="W78" s="1026"/>
      <c r="X78" s="1026"/>
      <c r="Y78" s="1026"/>
      <c r="Z78" s="1026"/>
      <c r="AA78" s="1026">
        <v>-18</v>
      </c>
      <c r="AB78" s="1026"/>
      <c r="AC78" s="1026"/>
      <c r="AD78" s="1026"/>
      <c r="AE78" s="1026"/>
      <c r="AF78" s="1026">
        <v>-18</v>
      </c>
      <c r="AG78" s="1026"/>
      <c r="AH78" s="1026"/>
      <c r="AI78" s="1026"/>
      <c r="AJ78" s="1026"/>
      <c r="AK78" s="1026">
        <v>0</v>
      </c>
      <c r="AL78" s="1026"/>
      <c r="AM78" s="1026"/>
      <c r="AN78" s="1026"/>
      <c r="AO78" s="1026"/>
      <c r="AP78" s="1026">
        <v>71</v>
      </c>
      <c r="AQ78" s="1026"/>
      <c r="AR78" s="1026"/>
      <c r="AS78" s="1026"/>
      <c r="AT78" s="1026"/>
      <c r="AU78" s="1026" t="s">
        <v>609</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621</v>
      </c>
      <c r="C79" s="1030"/>
      <c r="D79" s="1030"/>
      <c r="E79" s="1030"/>
      <c r="F79" s="1030"/>
      <c r="G79" s="1030"/>
      <c r="H79" s="1030"/>
      <c r="I79" s="1030"/>
      <c r="J79" s="1030"/>
      <c r="K79" s="1030"/>
      <c r="L79" s="1030"/>
      <c r="M79" s="1030"/>
      <c r="N79" s="1030"/>
      <c r="O79" s="1030"/>
      <c r="P79" s="1031"/>
      <c r="Q79" s="1032">
        <v>1127</v>
      </c>
      <c r="R79" s="1026"/>
      <c r="S79" s="1026"/>
      <c r="T79" s="1026"/>
      <c r="U79" s="1026"/>
      <c r="V79" s="1026">
        <v>1060</v>
      </c>
      <c r="W79" s="1026"/>
      <c r="X79" s="1026"/>
      <c r="Y79" s="1026"/>
      <c r="Z79" s="1026"/>
      <c r="AA79" s="1026">
        <v>66</v>
      </c>
      <c r="AB79" s="1026"/>
      <c r="AC79" s="1026"/>
      <c r="AD79" s="1026"/>
      <c r="AE79" s="1026"/>
      <c r="AF79" s="1026">
        <v>66</v>
      </c>
      <c r="AG79" s="1026"/>
      <c r="AH79" s="1026"/>
      <c r="AI79" s="1026"/>
      <c r="AJ79" s="1026"/>
      <c r="AK79" s="1026">
        <v>69</v>
      </c>
      <c r="AL79" s="1026"/>
      <c r="AM79" s="1026"/>
      <c r="AN79" s="1026"/>
      <c r="AO79" s="1026"/>
      <c r="AP79" s="1026">
        <v>1051</v>
      </c>
      <c r="AQ79" s="1026"/>
      <c r="AR79" s="1026"/>
      <c r="AS79" s="1026"/>
      <c r="AT79" s="1026"/>
      <c r="AU79" s="1026" t="s">
        <v>609</v>
      </c>
      <c r="AV79" s="1026"/>
      <c r="AW79" s="1026"/>
      <c r="AX79" s="1026"/>
      <c r="AY79" s="1026"/>
      <c r="AZ79" s="1027" t="s">
        <v>625</v>
      </c>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622</v>
      </c>
      <c r="C80" s="1030"/>
      <c r="D80" s="1030"/>
      <c r="E80" s="1030"/>
      <c r="F80" s="1030"/>
      <c r="G80" s="1030"/>
      <c r="H80" s="1030"/>
      <c r="I80" s="1030"/>
      <c r="J80" s="1030"/>
      <c r="K80" s="1030"/>
      <c r="L80" s="1030"/>
      <c r="M80" s="1030"/>
      <c r="N80" s="1030"/>
      <c r="O80" s="1030"/>
      <c r="P80" s="1031"/>
      <c r="Q80" s="1032">
        <v>745</v>
      </c>
      <c r="R80" s="1026"/>
      <c r="S80" s="1026"/>
      <c r="T80" s="1026"/>
      <c r="U80" s="1026"/>
      <c r="V80" s="1026">
        <v>723</v>
      </c>
      <c r="W80" s="1026"/>
      <c r="X80" s="1026"/>
      <c r="Y80" s="1026"/>
      <c r="Z80" s="1026"/>
      <c r="AA80" s="1026">
        <v>22</v>
      </c>
      <c r="AB80" s="1026"/>
      <c r="AC80" s="1026"/>
      <c r="AD80" s="1026"/>
      <c r="AE80" s="1026"/>
      <c r="AF80" s="1026">
        <v>22</v>
      </c>
      <c r="AG80" s="1026"/>
      <c r="AH80" s="1026"/>
      <c r="AI80" s="1026"/>
      <c r="AJ80" s="1026"/>
      <c r="AK80" s="1026">
        <v>26</v>
      </c>
      <c r="AL80" s="1026"/>
      <c r="AM80" s="1026"/>
      <c r="AN80" s="1026"/>
      <c r="AO80" s="1026"/>
      <c r="AP80" s="1026">
        <v>555</v>
      </c>
      <c r="AQ80" s="1026"/>
      <c r="AR80" s="1026"/>
      <c r="AS80" s="1026"/>
      <c r="AT80" s="1026"/>
      <c r="AU80" s="1026" t="s">
        <v>609</v>
      </c>
      <c r="AV80" s="1026"/>
      <c r="AW80" s="1026"/>
      <c r="AX80" s="1026"/>
      <c r="AY80" s="1026"/>
      <c r="AZ80" s="1027" t="s">
        <v>625</v>
      </c>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t="s">
        <v>623</v>
      </c>
      <c r="C81" s="1030"/>
      <c r="D81" s="1030"/>
      <c r="E81" s="1030"/>
      <c r="F81" s="1030"/>
      <c r="G81" s="1030"/>
      <c r="H81" s="1030"/>
      <c r="I81" s="1030"/>
      <c r="J81" s="1030"/>
      <c r="K81" s="1030"/>
      <c r="L81" s="1030"/>
      <c r="M81" s="1030"/>
      <c r="N81" s="1030"/>
      <c r="O81" s="1030"/>
      <c r="P81" s="1031"/>
      <c r="Q81" s="1032">
        <v>231</v>
      </c>
      <c r="R81" s="1026"/>
      <c r="S81" s="1026"/>
      <c r="T81" s="1026"/>
      <c r="U81" s="1026"/>
      <c r="V81" s="1026">
        <v>222</v>
      </c>
      <c r="W81" s="1026"/>
      <c r="X81" s="1026"/>
      <c r="Y81" s="1026"/>
      <c r="Z81" s="1026"/>
      <c r="AA81" s="1026">
        <v>9</v>
      </c>
      <c r="AB81" s="1026"/>
      <c r="AC81" s="1026"/>
      <c r="AD81" s="1026"/>
      <c r="AE81" s="1026"/>
      <c r="AF81" s="1026">
        <v>9</v>
      </c>
      <c r="AG81" s="1026"/>
      <c r="AH81" s="1026"/>
      <c r="AI81" s="1026"/>
      <c r="AJ81" s="1026"/>
      <c r="AK81" s="1026">
        <v>26</v>
      </c>
      <c r="AL81" s="1026"/>
      <c r="AM81" s="1026"/>
      <c r="AN81" s="1026"/>
      <c r="AO81" s="1026"/>
      <c r="AP81" s="1026">
        <v>201</v>
      </c>
      <c r="AQ81" s="1026"/>
      <c r="AR81" s="1026"/>
      <c r="AS81" s="1026"/>
      <c r="AT81" s="1026"/>
      <c r="AU81" s="1026" t="s">
        <v>609</v>
      </c>
      <c r="AV81" s="1026"/>
      <c r="AW81" s="1026"/>
      <c r="AX81" s="1026"/>
      <c r="AY81" s="1026"/>
      <c r="AZ81" s="1027" t="s">
        <v>625</v>
      </c>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t="s">
        <v>624</v>
      </c>
      <c r="C82" s="1030"/>
      <c r="D82" s="1030"/>
      <c r="E82" s="1030"/>
      <c r="F82" s="1030"/>
      <c r="G82" s="1030"/>
      <c r="H82" s="1030"/>
      <c r="I82" s="1030"/>
      <c r="J82" s="1030"/>
      <c r="K82" s="1030"/>
      <c r="L82" s="1030"/>
      <c r="M82" s="1030"/>
      <c r="N82" s="1030"/>
      <c r="O82" s="1030"/>
      <c r="P82" s="1031"/>
      <c r="Q82" s="1032">
        <v>9546</v>
      </c>
      <c r="R82" s="1026"/>
      <c r="S82" s="1026"/>
      <c r="T82" s="1026"/>
      <c r="U82" s="1026"/>
      <c r="V82" s="1026">
        <v>9287</v>
      </c>
      <c r="W82" s="1026"/>
      <c r="X82" s="1026"/>
      <c r="Y82" s="1026"/>
      <c r="Z82" s="1026"/>
      <c r="AA82" s="1026">
        <v>259</v>
      </c>
      <c r="AB82" s="1026"/>
      <c r="AC82" s="1026"/>
      <c r="AD82" s="1026"/>
      <c r="AE82" s="1026"/>
      <c r="AF82" s="1026">
        <v>259</v>
      </c>
      <c r="AG82" s="1026"/>
      <c r="AH82" s="1026"/>
      <c r="AI82" s="1026"/>
      <c r="AJ82" s="1026"/>
      <c r="AK82" s="1026" t="s">
        <v>609</v>
      </c>
      <c r="AL82" s="1026"/>
      <c r="AM82" s="1026"/>
      <c r="AN82" s="1026"/>
      <c r="AO82" s="1026"/>
      <c r="AP82" s="1026" t="s">
        <v>609</v>
      </c>
      <c r="AQ82" s="1026"/>
      <c r="AR82" s="1026"/>
      <c r="AS82" s="1026"/>
      <c r="AT82" s="1026"/>
      <c r="AU82" s="1026" t="s">
        <v>609</v>
      </c>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396</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5163</v>
      </c>
      <c r="AG88" s="1014"/>
      <c r="AH88" s="1014"/>
      <c r="AI88" s="1014"/>
      <c r="AJ88" s="1014"/>
      <c r="AK88" s="1018"/>
      <c r="AL88" s="1018"/>
      <c r="AM88" s="1018"/>
      <c r="AN88" s="1018"/>
      <c r="AO88" s="1018"/>
      <c r="AP88" s="1014">
        <v>3826</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312</v>
      </c>
      <c r="AG109" s="949"/>
      <c r="AH109" s="949"/>
      <c r="AI109" s="949"/>
      <c r="AJ109" s="950"/>
      <c r="AK109" s="951" t="s">
        <v>311</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312</v>
      </c>
      <c r="BW109" s="949"/>
      <c r="BX109" s="949"/>
      <c r="BY109" s="949"/>
      <c r="BZ109" s="950"/>
      <c r="CA109" s="951" t="s">
        <v>311</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312</v>
      </c>
      <c r="DM109" s="949"/>
      <c r="DN109" s="949"/>
      <c r="DO109" s="949"/>
      <c r="DP109" s="950"/>
      <c r="DQ109" s="951" t="s">
        <v>311</v>
      </c>
      <c r="DR109" s="949"/>
      <c r="DS109" s="949"/>
      <c r="DT109" s="949"/>
      <c r="DU109" s="950"/>
      <c r="DV109" s="951" t="s">
        <v>437</v>
      </c>
      <c r="DW109" s="949"/>
      <c r="DX109" s="949"/>
      <c r="DY109" s="949"/>
      <c r="DZ109" s="980"/>
    </row>
    <row r="110" spans="1:131" s="247" customFormat="1" ht="26.25" customHeight="1" x14ac:dyDescent="0.15">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1933790</v>
      </c>
      <c r="AB110" s="942"/>
      <c r="AC110" s="942"/>
      <c r="AD110" s="942"/>
      <c r="AE110" s="943"/>
      <c r="AF110" s="944">
        <v>2032365</v>
      </c>
      <c r="AG110" s="942"/>
      <c r="AH110" s="942"/>
      <c r="AI110" s="942"/>
      <c r="AJ110" s="943"/>
      <c r="AK110" s="944">
        <v>2074326</v>
      </c>
      <c r="AL110" s="942"/>
      <c r="AM110" s="942"/>
      <c r="AN110" s="942"/>
      <c r="AO110" s="943"/>
      <c r="AP110" s="945">
        <v>19.8</v>
      </c>
      <c r="AQ110" s="946"/>
      <c r="AR110" s="946"/>
      <c r="AS110" s="946"/>
      <c r="AT110" s="947"/>
      <c r="AU110" s="981" t="s">
        <v>73</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27569384</v>
      </c>
      <c r="BR110" s="889"/>
      <c r="BS110" s="889"/>
      <c r="BT110" s="889"/>
      <c r="BU110" s="889"/>
      <c r="BV110" s="889">
        <v>29891055</v>
      </c>
      <c r="BW110" s="889"/>
      <c r="BX110" s="889"/>
      <c r="BY110" s="889"/>
      <c r="BZ110" s="889"/>
      <c r="CA110" s="889">
        <v>30284840</v>
      </c>
      <c r="CB110" s="889"/>
      <c r="CC110" s="889"/>
      <c r="CD110" s="889"/>
      <c r="CE110" s="889"/>
      <c r="CF110" s="913">
        <v>288.5</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443</v>
      </c>
      <c r="DH110" s="889"/>
      <c r="DI110" s="889"/>
      <c r="DJ110" s="889"/>
      <c r="DK110" s="889"/>
      <c r="DL110" s="889" t="s">
        <v>444</v>
      </c>
      <c r="DM110" s="889"/>
      <c r="DN110" s="889"/>
      <c r="DO110" s="889"/>
      <c r="DP110" s="889"/>
      <c r="DQ110" s="889" t="s">
        <v>443</v>
      </c>
      <c r="DR110" s="889"/>
      <c r="DS110" s="889"/>
      <c r="DT110" s="889"/>
      <c r="DU110" s="889"/>
      <c r="DV110" s="890" t="s">
        <v>445</v>
      </c>
      <c r="DW110" s="890"/>
      <c r="DX110" s="890"/>
      <c r="DY110" s="890"/>
      <c r="DZ110" s="891"/>
    </row>
    <row r="111" spans="1:131" s="247" customFormat="1" ht="26.25" customHeight="1" x14ac:dyDescent="0.15">
      <c r="A111" s="818" t="s">
        <v>446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447</v>
      </c>
      <c r="AB111" s="970"/>
      <c r="AC111" s="970"/>
      <c r="AD111" s="970"/>
      <c r="AE111" s="971"/>
      <c r="AF111" s="972" t="s">
        <v>130</v>
      </c>
      <c r="AG111" s="970"/>
      <c r="AH111" s="970"/>
      <c r="AI111" s="970"/>
      <c r="AJ111" s="971"/>
      <c r="AK111" s="972" t="s">
        <v>444</v>
      </c>
      <c r="AL111" s="970"/>
      <c r="AM111" s="970"/>
      <c r="AN111" s="970"/>
      <c r="AO111" s="971"/>
      <c r="AP111" s="973" t="s">
        <v>447</v>
      </c>
      <c r="AQ111" s="974"/>
      <c r="AR111" s="974"/>
      <c r="AS111" s="974"/>
      <c r="AT111" s="975"/>
      <c r="AU111" s="983"/>
      <c r="AV111" s="984"/>
      <c r="AW111" s="984"/>
      <c r="AX111" s="984"/>
      <c r="AY111" s="984"/>
      <c r="AZ111" s="859" t="s">
        <v>448</v>
      </c>
      <c r="BA111" s="794"/>
      <c r="BB111" s="794"/>
      <c r="BC111" s="794"/>
      <c r="BD111" s="794"/>
      <c r="BE111" s="794"/>
      <c r="BF111" s="794"/>
      <c r="BG111" s="794"/>
      <c r="BH111" s="794"/>
      <c r="BI111" s="794"/>
      <c r="BJ111" s="794"/>
      <c r="BK111" s="794"/>
      <c r="BL111" s="794"/>
      <c r="BM111" s="794"/>
      <c r="BN111" s="794"/>
      <c r="BO111" s="794"/>
      <c r="BP111" s="795"/>
      <c r="BQ111" s="860" t="s">
        <v>447</v>
      </c>
      <c r="BR111" s="861"/>
      <c r="BS111" s="861"/>
      <c r="BT111" s="861"/>
      <c r="BU111" s="861"/>
      <c r="BV111" s="861" t="s">
        <v>447</v>
      </c>
      <c r="BW111" s="861"/>
      <c r="BX111" s="861"/>
      <c r="BY111" s="861"/>
      <c r="BZ111" s="861"/>
      <c r="CA111" s="861" t="s">
        <v>449</v>
      </c>
      <c r="CB111" s="861"/>
      <c r="CC111" s="861"/>
      <c r="CD111" s="861"/>
      <c r="CE111" s="861"/>
      <c r="CF111" s="922" t="s">
        <v>443</v>
      </c>
      <c r="CG111" s="923"/>
      <c r="CH111" s="923"/>
      <c r="CI111" s="923"/>
      <c r="CJ111" s="923"/>
      <c r="CK111" s="978"/>
      <c r="CL111" s="865"/>
      <c r="CM111" s="868" t="s">
        <v>450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451</v>
      </c>
      <c r="DH111" s="861"/>
      <c r="DI111" s="861"/>
      <c r="DJ111" s="861"/>
      <c r="DK111" s="861"/>
      <c r="DL111" s="861" t="s">
        <v>447</v>
      </c>
      <c r="DM111" s="861"/>
      <c r="DN111" s="861"/>
      <c r="DO111" s="861"/>
      <c r="DP111" s="861"/>
      <c r="DQ111" s="861" t="s">
        <v>452</v>
      </c>
      <c r="DR111" s="861"/>
      <c r="DS111" s="861"/>
      <c r="DT111" s="861"/>
      <c r="DU111" s="861"/>
      <c r="DV111" s="838" t="s">
        <v>453</v>
      </c>
      <c r="DW111" s="838"/>
      <c r="DX111" s="838"/>
      <c r="DY111" s="838"/>
      <c r="DZ111" s="839"/>
    </row>
    <row r="112" spans="1:131" s="247" customFormat="1" ht="26.25" customHeight="1" x14ac:dyDescent="0.15">
      <c r="A112" s="963" t="s">
        <v>454</v>
      </c>
      <c r="B112" s="964"/>
      <c r="C112" s="794" t="s">
        <v>455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447</v>
      </c>
      <c r="AB112" s="824"/>
      <c r="AC112" s="824"/>
      <c r="AD112" s="824"/>
      <c r="AE112" s="825"/>
      <c r="AF112" s="826" t="s">
        <v>451</v>
      </c>
      <c r="AG112" s="824"/>
      <c r="AH112" s="824"/>
      <c r="AI112" s="824"/>
      <c r="AJ112" s="825"/>
      <c r="AK112" s="826" t="s">
        <v>443</v>
      </c>
      <c r="AL112" s="824"/>
      <c r="AM112" s="824"/>
      <c r="AN112" s="824"/>
      <c r="AO112" s="825"/>
      <c r="AP112" s="871" t="s">
        <v>451</v>
      </c>
      <c r="AQ112" s="872"/>
      <c r="AR112" s="872"/>
      <c r="AS112" s="872"/>
      <c r="AT112" s="873"/>
      <c r="AU112" s="983"/>
      <c r="AV112" s="984"/>
      <c r="AW112" s="984"/>
      <c r="AX112" s="984"/>
      <c r="AY112" s="984"/>
      <c r="AZ112" s="859" t="s">
        <v>456</v>
      </c>
      <c r="BA112" s="794"/>
      <c r="BB112" s="794"/>
      <c r="BC112" s="794"/>
      <c r="BD112" s="794"/>
      <c r="BE112" s="794"/>
      <c r="BF112" s="794"/>
      <c r="BG112" s="794"/>
      <c r="BH112" s="794"/>
      <c r="BI112" s="794"/>
      <c r="BJ112" s="794"/>
      <c r="BK112" s="794"/>
      <c r="BL112" s="794"/>
      <c r="BM112" s="794"/>
      <c r="BN112" s="794"/>
      <c r="BO112" s="794"/>
      <c r="BP112" s="795"/>
      <c r="BQ112" s="860">
        <v>2871903</v>
      </c>
      <c r="BR112" s="861"/>
      <c r="BS112" s="861"/>
      <c r="BT112" s="861"/>
      <c r="BU112" s="861"/>
      <c r="BV112" s="861">
        <v>2609251</v>
      </c>
      <c r="BW112" s="861"/>
      <c r="BX112" s="861"/>
      <c r="BY112" s="861"/>
      <c r="BZ112" s="861"/>
      <c r="CA112" s="861">
        <v>2225575</v>
      </c>
      <c r="CB112" s="861"/>
      <c r="CC112" s="861"/>
      <c r="CD112" s="861"/>
      <c r="CE112" s="861"/>
      <c r="CF112" s="922">
        <v>21.2</v>
      </c>
      <c r="CG112" s="923"/>
      <c r="CH112" s="923"/>
      <c r="CI112" s="923"/>
      <c r="CJ112" s="923"/>
      <c r="CK112" s="978"/>
      <c r="CL112" s="865"/>
      <c r="CM112" s="868" t="s">
        <v>457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449</v>
      </c>
      <c r="DH112" s="861"/>
      <c r="DI112" s="861"/>
      <c r="DJ112" s="861"/>
      <c r="DK112" s="861"/>
      <c r="DL112" s="861" t="s">
        <v>443</v>
      </c>
      <c r="DM112" s="861"/>
      <c r="DN112" s="861"/>
      <c r="DO112" s="861"/>
      <c r="DP112" s="861"/>
      <c r="DQ112" s="861" t="s">
        <v>452</v>
      </c>
      <c r="DR112" s="861"/>
      <c r="DS112" s="861"/>
      <c r="DT112" s="861"/>
      <c r="DU112" s="861"/>
      <c r="DV112" s="838" t="s">
        <v>449</v>
      </c>
      <c r="DW112" s="838"/>
      <c r="DX112" s="838"/>
      <c r="DY112" s="838"/>
      <c r="DZ112" s="839"/>
    </row>
    <row r="113" spans="1:130" s="247" customFormat="1" ht="26.25" customHeight="1" x14ac:dyDescent="0.15">
      <c r="A113" s="965"/>
      <c r="B113" s="966"/>
      <c r="C113" s="794" t="s">
        <v>458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195276</v>
      </c>
      <c r="AB113" s="970"/>
      <c r="AC113" s="970"/>
      <c r="AD113" s="970"/>
      <c r="AE113" s="971"/>
      <c r="AF113" s="972">
        <v>265527</v>
      </c>
      <c r="AG113" s="970"/>
      <c r="AH113" s="970"/>
      <c r="AI113" s="970"/>
      <c r="AJ113" s="971"/>
      <c r="AK113" s="972">
        <v>251496</v>
      </c>
      <c r="AL113" s="970"/>
      <c r="AM113" s="970"/>
      <c r="AN113" s="970"/>
      <c r="AO113" s="971"/>
      <c r="AP113" s="973">
        <v>2.4</v>
      </c>
      <c r="AQ113" s="974"/>
      <c r="AR113" s="974"/>
      <c r="AS113" s="974"/>
      <c r="AT113" s="975"/>
      <c r="AU113" s="983"/>
      <c r="AV113" s="984"/>
      <c r="AW113" s="984"/>
      <c r="AX113" s="984"/>
      <c r="AY113" s="984"/>
      <c r="AZ113" s="859" t="s">
        <v>459</v>
      </c>
      <c r="BA113" s="794"/>
      <c r="BB113" s="794"/>
      <c r="BC113" s="794"/>
      <c r="BD113" s="794"/>
      <c r="BE113" s="794"/>
      <c r="BF113" s="794"/>
      <c r="BG113" s="794"/>
      <c r="BH113" s="794"/>
      <c r="BI113" s="794"/>
      <c r="BJ113" s="794"/>
      <c r="BK113" s="794"/>
      <c r="BL113" s="794"/>
      <c r="BM113" s="794"/>
      <c r="BN113" s="794"/>
      <c r="BO113" s="794"/>
      <c r="BP113" s="795"/>
      <c r="BQ113" s="860">
        <v>1045055</v>
      </c>
      <c r="BR113" s="861"/>
      <c r="BS113" s="861"/>
      <c r="BT113" s="861"/>
      <c r="BU113" s="861"/>
      <c r="BV113" s="861">
        <v>1013438</v>
      </c>
      <c r="BW113" s="861"/>
      <c r="BX113" s="861"/>
      <c r="BY113" s="861"/>
      <c r="BZ113" s="861"/>
      <c r="CA113" s="861">
        <v>983471</v>
      </c>
      <c r="CB113" s="861"/>
      <c r="CC113" s="861"/>
      <c r="CD113" s="861"/>
      <c r="CE113" s="861"/>
      <c r="CF113" s="922">
        <v>9.4</v>
      </c>
      <c r="CG113" s="923"/>
      <c r="CH113" s="923"/>
      <c r="CI113" s="923"/>
      <c r="CJ113" s="923"/>
      <c r="CK113" s="978"/>
      <c r="CL113" s="865"/>
      <c r="CM113" s="868" t="s">
        <v>460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449</v>
      </c>
      <c r="DH113" s="824"/>
      <c r="DI113" s="824"/>
      <c r="DJ113" s="824"/>
      <c r="DK113" s="825"/>
      <c r="DL113" s="826" t="s">
        <v>449</v>
      </c>
      <c r="DM113" s="824"/>
      <c r="DN113" s="824"/>
      <c r="DO113" s="824"/>
      <c r="DP113" s="825"/>
      <c r="DQ113" s="826" t="s">
        <v>449</v>
      </c>
      <c r="DR113" s="824"/>
      <c r="DS113" s="824"/>
      <c r="DT113" s="824"/>
      <c r="DU113" s="825"/>
      <c r="DV113" s="871" t="s">
        <v>443</v>
      </c>
      <c r="DW113" s="872"/>
      <c r="DX113" s="872"/>
      <c r="DY113" s="872"/>
      <c r="DZ113" s="873"/>
    </row>
    <row r="114" spans="1:130" s="247" customFormat="1" ht="26.25" customHeight="1" x14ac:dyDescent="0.15">
      <c r="A114" s="965"/>
      <c r="B114" s="966"/>
      <c r="C114" s="794" t="s">
        <v>461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70830</v>
      </c>
      <c r="AB114" s="824"/>
      <c r="AC114" s="824"/>
      <c r="AD114" s="824"/>
      <c r="AE114" s="825"/>
      <c r="AF114" s="826">
        <v>64938</v>
      </c>
      <c r="AG114" s="824"/>
      <c r="AH114" s="824"/>
      <c r="AI114" s="824"/>
      <c r="AJ114" s="825"/>
      <c r="AK114" s="826">
        <v>74820</v>
      </c>
      <c r="AL114" s="824"/>
      <c r="AM114" s="824"/>
      <c r="AN114" s="824"/>
      <c r="AO114" s="825"/>
      <c r="AP114" s="871">
        <v>0.7</v>
      </c>
      <c r="AQ114" s="872"/>
      <c r="AR114" s="872"/>
      <c r="AS114" s="872"/>
      <c r="AT114" s="873"/>
      <c r="AU114" s="983"/>
      <c r="AV114" s="984"/>
      <c r="AW114" s="984"/>
      <c r="AX114" s="984"/>
      <c r="AY114" s="984"/>
      <c r="AZ114" s="859" t="s">
        <v>462</v>
      </c>
      <c r="BA114" s="794"/>
      <c r="BB114" s="794"/>
      <c r="BC114" s="794"/>
      <c r="BD114" s="794"/>
      <c r="BE114" s="794"/>
      <c r="BF114" s="794"/>
      <c r="BG114" s="794"/>
      <c r="BH114" s="794"/>
      <c r="BI114" s="794"/>
      <c r="BJ114" s="794"/>
      <c r="BK114" s="794"/>
      <c r="BL114" s="794"/>
      <c r="BM114" s="794"/>
      <c r="BN114" s="794"/>
      <c r="BO114" s="794"/>
      <c r="BP114" s="795"/>
      <c r="BQ114" s="860">
        <v>631091</v>
      </c>
      <c r="BR114" s="861"/>
      <c r="BS114" s="861"/>
      <c r="BT114" s="861"/>
      <c r="BU114" s="861"/>
      <c r="BV114" s="861">
        <v>578167</v>
      </c>
      <c r="BW114" s="861"/>
      <c r="BX114" s="861"/>
      <c r="BY114" s="861"/>
      <c r="BZ114" s="861"/>
      <c r="CA114" s="861">
        <v>533650</v>
      </c>
      <c r="CB114" s="861"/>
      <c r="CC114" s="861"/>
      <c r="CD114" s="861"/>
      <c r="CE114" s="861"/>
      <c r="CF114" s="922">
        <v>5.0999999999999996</v>
      </c>
      <c r="CG114" s="923"/>
      <c r="CH114" s="923"/>
      <c r="CI114" s="923"/>
      <c r="CJ114" s="923"/>
      <c r="CK114" s="978"/>
      <c r="CL114" s="865"/>
      <c r="CM114" s="868" t="s">
        <v>463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452</v>
      </c>
      <c r="DH114" s="824"/>
      <c r="DI114" s="824"/>
      <c r="DJ114" s="824"/>
      <c r="DK114" s="825"/>
      <c r="DL114" s="826" t="s">
        <v>464</v>
      </c>
      <c r="DM114" s="824"/>
      <c r="DN114" s="824"/>
      <c r="DO114" s="824"/>
      <c r="DP114" s="825"/>
      <c r="DQ114" s="826" t="s">
        <v>449</v>
      </c>
      <c r="DR114" s="824"/>
      <c r="DS114" s="824"/>
      <c r="DT114" s="824"/>
      <c r="DU114" s="825"/>
      <c r="DV114" s="871" t="s">
        <v>453</v>
      </c>
      <c r="DW114" s="872"/>
      <c r="DX114" s="872"/>
      <c r="DY114" s="872"/>
      <c r="DZ114" s="873"/>
    </row>
    <row r="115" spans="1:130" s="247" customFormat="1" ht="26.25" customHeight="1" x14ac:dyDescent="0.15">
      <c r="A115" s="965"/>
      <c r="B115" s="966"/>
      <c r="C115" s="794" t="s">
        <v>465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464</v>
      </c>
      <c r="AB115" s="970"/>
      <c r="AC115" s="970"/>
      <c r="AD115" s="970"/>
      <c r="AE115" s="971"/>
      <c r="AF115" s="972" t="s">
        <v>449</v>
      </c>
      <c r="AG115" s="970"/>
      <c r="AH115" s="970"/>
      <c r="AI115" s="970"/>
      <c r="AJ115" s="971"/>
      <c r="AK115" s="972" t="s">
        <v>453</v>
      </c>
      <c r="AL115" s="970"/>
      <c r="AM115" s="970"/>
      <c r="AN115" s="970"/>
      <c r="AO115" s="971"/>
      <c r="AP115" s="973" t="s">
        <v>449</v>
      </c>
      <c r="AQ115" s="974"/>
      <c r="AR115" s="974"/>
      <c r="AS115" s="974"/>
      <c r="AT115" s="975"/>
      <c r="AU115" s="983"/>
      <c r="AV115" s="984"/>
      <c r="AW115" s="984"/>
      <c r="AX115" s="984"/>
      <c r="AY115" s="984"/>
      <c r="AZ115" s="859" t="s">
        <v>466</v>
      </c>
      <c r="BA115" s="794"/>
      <c r="BB115" s="794"/>
      <c r="BC115" s="794"/>
      <c r="BD115" s="794"/>
      <c r="BE115" s="794"/>
      <c r="BF115" s="794"/>
      <c r="BG115" s="794"/>
      <c r="BH115" s="794"/>
      <c r="BI115" s="794"/>
      <c r="BJ115" s="794"/>
      <c r="BK115" s="794"/>
      <c r="BL115" s="794"/>
      <c r="BM115" s="794"/>
      <c r="BN115" s="794"/>
      <c r="BO115" s="794"/>
      <c r="BP115" s="795"/>
      <c r="BQ115" s="860" t="s">
        <v>451</v>
      </c>
      <c r="BR115" s="861"/>
      <c r="BS115" s="861"/>
      <c r="BT115" s="861"/>
      <c r="BU115" s="861"/>
      <c r="BV115" s="861" t="s">
        <v>447</v>
      </c>
      <c r="BW115" s="861"/>
      <c r="BX115" s="861"/>
      <c r="BY115" s="861"/>
      <c r="BZ115" s="861"/>
      <c r="CA115" s="861" t="s">
        <v>447</v>
      </c>
      <c r="CB115" s="861"/>
      <c r="CC115" s="861"/>
      <c r="CD115" s="861"/>
      <c r="CE115" s="861"/>
      <c r="CF115" s="922" t="s">
        <v>449</v>
      </c>
      <c r="CG115" s="923"/>
      <c r="CH115" s="923"/>
      <c r="CI115" s="923"/>
      <c r="CJ115" s="923"/>
      <c r="CK115" s="978"/>
      <c r="CL115" s="865"/>
      <c r="CM115" s="859" t="s">
        <v>467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447</v>
      </c>
      <c r="DH115" s="824"/>
      <c r="DI115" s="824"/>
      <c r="DJ115" s="824"/>
      <c r="DK115" s="825"/>
      <c r="DL115" s="826" t="s">
        <v>443</v>
      </c>
      <c r="DM115" s="824"/>
      <c r="DN115" s="824"/>
      <c r="DO115" s="824"/>
      <c r="DP115" s="825"/>
      <c r="DQ115" s="826" t="s">
        <v>453</v>
      </c>
      <c r="DR115" s="824"/>
      <c r="DS115" s="824"/>
      <c r="DT115" s="824"/>
      <c r="DU115" s="825"/>
      <c r="DV115" s="871" t="s">
        <v>447</v>
      </c>
      <c r="DW115" s="872"/>
      <c r="DX115" s="872"/>
      <c r="DY115" s="872"/>
      <c r="DZ115" s="873"/>
    </row>
    <row r="116" spans="1:130" s="247" customFormat="1" ht="26.25" customHeight="1" x14ac:dyDescent="0.15">
      <c r="A116" s="967"/>
      <c r="B116" s="968"/>
      <c r="C116" s="927" t="s">
        <v>468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3364</v>
      </c>
      <c r="AB116" s="824"/>
      <c r="AC116" s="824"/>
      <c r="AD116" s="824"/>
      <c r="AE116" s="825"/>
      <c r="AF116" s="826">
        <v>1341</v>
      </c>
      <c r="AG116" s="824"/>
      <c r="AH116" s="824"/>
      <c r="AI116" s="824"/>
      <c r="AJ116" s="825"/>
      <c r="AK116" s="826">
        <v>1777</v>
      </c>
      <c r="AL116" s="824"/>
      <c r="AM116" s="824"/>
      <c r="AN116" s="824"/>
      <c r="AO116" s="825"/>
      <c r="AP116" s="871">
        <v>0</v>
      </c>
      <c r="AQ116" s="872"/>
      <c r="AR116" s="872"/>
      <c r="AS116" s="872"/>
      <c r="AT116" s="873"/>
      <c r="AU116" s="983"/>
      <c r="AV116" s="984"/>
      <c r="AW116" s="984"/>
      <c r="AX116" s="984"/>
      <c r="AY116" s="984"/>
      <c r="AZ116" s="910" t="s">
        <v>469</v>
      </c>
      <c r="BA116" s="911"/>
      <c r="BB116" s="911"/>
      <c r="BC116" s="911"/>
      <c r="BD116" s="911"/>
      <c r="BE116" s="911"/>
      <c r="BF116" s="911"/>
      <c r="BG116" s="911"/>
      <c r="BH116" s="911"/>
      <c r="BI116" s="911"/>
      <c r="BJ116" s="911"/>
      <c r="BK116" s="911"/>
      <c r="BL116" s="911"/>
      <c r="BM116" s="911"/>
      <c r="BN116" s="911"/>
      <c r="BO116" s="911"/>
      <c r="BP116" s="912"/>
      <c r="BQ116" s="860" t="s">
        <v>470</v>
      </c>
      <c r="BR116" s="861"/>
      <c r="BS116" s="861"/>
      <c r="BT116" s="861"/>
      <c r="BU116" s="861"/>
      <c r="BV116" s="861" t="s">
        <v>447</v>
      </c>
      <c r="BW116" s="861"/>
      <c r="BX116" s="861"/>
      <c r="BY116" s="861"/>
      <c r="BZ116" s="861"/>
      <c r="CA116" s="861" t="s">
        <v>449</v>
      </c>
      <c r="CB116" s="861"/>
      <c r="CC116" s="861"/>
      <c r="CD116" s="861"/>
      <c r="CE116" s="861"/>
      <c r="CF116" s="922" t="s">
        <v>453</v>
      </c>
      <c r="CG116" s="923"/>
      <c r="CH116" s="923"/>
      <c r="CI116" s="923"/>
      <c r="CJ116" s="923"/>
      <c r="CK116" s="978"/>
      <c r="CL116" s="865"/>
      <c r="CM116" s="868" t="s">
        <v>471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449</v>
      </c>
      <c r="DH116" s="824"/>
      <c r="DI116" s="824"/>
      <c r="DJ116" s="824"/>
      <c r="DK116" s="825"/>
      <c r="DL116" s="826" t="s">
        <v>130</v>
      </c>
      <c r="DM116" s="824"/>
      <c r="DN116" s="824"/>
      <c r="DO116" s="824"/>
      <c r="DP116" s="825"/>
      <c r="DQ116" s="826" t="s">
        <v>445</v>
      </c>
      <c r="DR116" s="824"/>
      <c r="DS116" s="824"/>
      <c r="DT116" s="824"/>
      <c r="DU116" s="825"/>
      <c r="DV116" s="871" t="s">
        <v>447</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472</v>
      </c>
      <c r="Z117" s="950"/>
      <c r="AA117" s="955">
        <v>2203260</v>
      </c>
      <c r="AB117" s="956"/>
      <c r="AC117" s="956"/>
      <c r="AD117" s="956"/>
      <c r="AE117" s="957"/>
      <c r="AF117" s="958">
        <v>2364171</v>
      </c>
      <c r="AG117" s="956"/>
      <c r="AH117" s="956"/>
      <c r="AI117" s="956"/>
      <c r="AJ117" s="957"/>
      <c r="AK117" s="958">
        <v>2402419</v>
      </c>
      <c r="AL117" s="956"/>
      <c r="AM117" s="956"/>
      <c r="AN117" s="956"/>
      <c r="AO117" s="957"/>
      <c r="AP117" s="959"/>
      <c r="AQ117" s="960"/>
      <c r="AR117" s="960"/>
      <c r="AS117" s="960"/>
      <c r="AT117" s="961"/>
      <c r="AU117" s="983"/>
      <c r="AV117" s="984"/>
      <c r="AW117" s="984"/>
      <c r="AX117" s="984"/>
      <c r="AY117" s="984"/>
      <c r="AZ117" s="910" t="s">
        <v>473</v>
      </c>
      <c r="BA117" s="911"/>
      <c r="BB117" s="911"/>
      <c r="BC117" s="911"/>
      <c r="BD117" s="911"/>
      <c r="BE117" s="911"/>
      <c r="BF117" s="911"/>
      <c r="BG117" s="911"/>
      <c r="BH117" s="911"/>
      <c r="BI117" s="911"/>
      <c r="BJ117" s="911"/>
      <c r="BK117" s="911"/>
      <c r="BL117" s="911"/>
      <c r="BM117" s="911"/>
      <c r="BN117" s="911"/>
      <c r="BO117" s="911"/>
      <c r="BP117" s="912"/>
      <c r="BQ117" s="860" t="s">
        <v>452</v>
      </c>
      <c r="BR117" s="861"/>
      <c r="BS117" s="861"/>
      <c r="BT117" s="861"/>
      <c r="BU117" s="861"/>
      <c r="BV117" s="861" t="s">
        <v>445</v>
      </c>
      <c r="BW117" s="861"/>
      <c r="BX117" s="861"/>
      <c r="BY117" s="861"/>
      <c r="BZ117" s="861"/>
      <c r="CA117" s="861" t="s">
        <v>445</v>
      </c>
      <c r="CB117" s="861"/>
      <c r="CC117" s="861"/>
      <c r="CD117" s="861"/>
      <c r="CE117" s="861"/>
      <c r="CF117" s="922" t="s">
        <v>130</v>
      </c>
      <c r="CG117" s="923"/>
      <c r="CH117" s="923"/>
      <c r="CI117" s="923"/>
      <c r="CJ117" s="923"/>
      <c r="CK117" s="978"/>
      <c r="CL117" s="865"/>
      <c r="CM117" s="868" t="s">
        <v>474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445</v>
      </c>
      <c r="DH117" s="824"/>
      <c r="DI117" s="824"/>
      <c r="DJ117" s="824"/>
      <c r="DK117" s="825"/>
      <c r="DL117" s="826" t="s">
        <v>464</v>
      </c>
      <c r="DM117" s="824"/>
      <c r="DN117" s="824"/>
      <c r="DO117" s="824"/>
      <c r="DP117" s="825"/>
      <c r="DQ117" s="826" t="s">
        <v>447</v>
      </c>
      <c r="DR117" s="824"/>
      <c r="DS117" s="824"/>
      <c r="DT117" s="824"/>
      <c r="DU117" s="825"/>
      <c r="DV117" s="871" t="s">
        <v>130</v>
      </c>
      <c r="DW117" s="872"/>
      <c r="DX117" s="872"/>
      <c r="DY117" s="872"/>
      <c r="DZ117" s="873"/>
    </row>
    <row r="118" spans="1:130" s="247" customFormat="1" ht="26.25" customHeight="1" x14ac:dyDescent="0.15">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312</v>
      </c>
      <c r="AG118" s="949"/>
      <c r="AH118" s="949"/>
      <c r="AI118" s="949"/>
      <c r="AJ118" s="950"/>
      <c r="AK118" s="951" t="s">
        <v>311</v>
      </c>
      <c r="AL118" s="949"/>
      <c r="AM118" s="949"/>
      <c r="AN118" s="949"/>
      <c r="AO118" s="950"/>
      <c r="AP118" s="952" t="s">
        <v>437</v>
      </c>
      <c r="AQ118" s="953"/>
      <c r="AR118" s="953"/>
      <c r="AS118" s="953"/>
      <c r="AT118" s="954"/>
      <c r="AU118" s="983"/>
      <c r="AV118" s="984"/>
      <c r="AW118" s="984"/>
      <c r="AX118" s="984"/>
      <c r="AY118" s="984"/>
      <c r="AZ118" s="926" t="s">
        <v>475</v>
      </c>
      <c r="BA118" s="927"/>
      <c r="BB118" s="927"/>
      <c r="BC118" s="927"/>
      <c r="BD118" s="927"/>
      <c r="BE118" s="927"/>
      <c r="BF118" s="927"/>
      <c r="BG118" s="927"/>
      <c r="BH118" s="927"/>
      <c r="BI118" s="927"/>
      <c r="BJ118" s="927"/>
      <c r="BK118" s="927"/>
      <c r="BL118" s="927"/>
      <c r="BM118" s="927"/>
      <c r="BN118" s="927"/>
      <c r="BO118" s="927"/>
      <c r="BP118" s="928"/>
      <c r="BQ118" s="929" t="s">
        <v>452</v>
      </c>
      <c r="BR118" s="892"/>
      <c r="BS118" s="892"/>
      <c r="BT118" s="892"/>
      <c r="BU118" s="892"/>
      <c r="BV118" s="892" t="s">
        <v>451</v>
      </c>
      <c r="BW118" s="892"/>
      <c r="BX118" s="892"/>
      <c r="BY118" s="892"/>
      <c r="BZ118" s="892"/>
      <c r="CA118" s="892" t="s">
        <v>130</v>
      </c>
      <c r="CB118" s="892"/>
      <c r="CC118" s="892"/>
      <c r="CD118" s="892"/>
      <c r="CE118" s="892"/>
      <c r="CF118" s="922" t="s">
        <v>449</v>
      </c>
      <c r="CG118" s="923"/>
      <c r="CH118" s="923"/>
      <c r="CI118" s="923"/>
      <c r="CJ118" s="923"/>
      <c r="CK118" s="978"/>
      <c r="CL118" s="865"/>
      <c r="CM118" s="868" t="s">
        <v>476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452</v>
      </c>
      <c r="DH118" s="824"/>
      <c r="DI118" s="824"/>
      <c r="DJ118" s="824"/>
      <c r="DK118" s="825"/>
      <c r="DL118" s="826" t="s">
        <v>130</v>
      </c>
      <c r="DM118" s="824"/>
      <c r="DN118" s="824"/>
      <c r="DO118" s="824"/>
      <c r="DP118" s="825"/>
      <c r="DQ118" s="826" t="s">
        <v>130</v>
      </c>
      <c r="DR118" s="824"/>
      <c r="DS118" s="824"/>
      <c r="DT118" s="824"/>
      <c r="DU118" s="825"/>
      <c r="DV118" s="871" t="s">
        <v>447</v>
      </c>
      <c r="DW118" s="872"/>
      <c r="DX118" s="872"/>
      <c r="DY118" s="872"/>
      <c r="DZ118" s="873"/>
    </row>
    <row r="119" spans="1:130" s="247" customFormat="1" ht="26.25" customHeight="1" x14ac:dyDescent="0.15">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447</v>
      </c>
      <c r="AB119" s="942"/>
      <c r="AC119" s="942"/>
      <c r="AD119" s="942"/>
      <c r="AE119" s="943"/>
      <c r="AF119" s="944" t="s">
        <v>130</v>
      </c>
      <c r="AG119" s="942"/>
      <c r="AH119" s="942"/>
      <c r="AI119" s="942"/>
      <c r="AJ119" s="943"/>
      <c r="AK119" s="944" t="s">
        <v>447</v>
      </c>
      <c r="AL119" s="942"/>
      <c r="AM119" s="942"/>
      <c r="AN119" s="942"/>
      <c r="AO119" s="943"/>
      <c r="AP119" s="945" t="s">
        <v>130</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477</v>
      </c>
      <c r="BP119" s="925"/>
      <c r="BQ119" s="929">
        <v>32117433</v>
      </c>
      <c r="BR119" s="892"/>
      <c r="BS119" s="892"/>
      <c r="BT119" s="892"/>
      <c r="BU119" s="892"/>
      <c r="BV119" s="892">
        <v>34091911</v>
      </c>
      <c r="BW119" s="892"/>
      <c r="BX119" s="892"/>
      <c r="BY119" s="892"/>
      <c r="BZ119" s="892"/>
      <c r="CA119" s="892">
        <v>34027536</v>
      </c>
      <c r="CB119" s="892"/>
      <c r="CC119" s="892"/>
      <c r="CD119" s="892"/>
      <c r="CE119" s="892"/>
      <c r="CF119" s="790"/>
      <c r="CG119" s="791"/>
      <c r="CH119" s="791"/>
      <c r="CI119" s="791"/>
      <c r="CJ119" s="881"/>
      <c r="CK119" s="979"/>
      <c r="CL119" s="867"/>
      <c r="CM119" s="885" t="s">
        <v>478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130</v>
      </c>
      <c r="DH119" s="807"/>
      <c r="DI119" s="807"/>
      <c r="DJ119" s="807"/>
      <c r="DK119" s="808"/>
      <c r="DL119" s="809" t="s">
        <v>130</v>
      </c>
      <c r="DM119" s="807"/>
      <c r="DN119" s="807"/>
      <c r="DO119" s="807"/>
      <c r="DP119" s="808"/>
      <c r="DQ119" s="809" t="s">
        <v>451</v>
      </c>
      <c r="DR119" s="807"/>
      <c r="DS119" s="807"/>
      <c r="DT119" s="807"/>
      <c r="DU119" s="808"/>
      <c r="DV119" s="895" t="s">
        <v>130</v>
      </c>
      <c r="DW119" s="896"/>
      <c r="DX119" s="896"/>
      <c r="DY119" s="896"/>
      <c r="DZ119" s="897"/>
    </row>
    <row r="120" spans="1:130" s="247" customFormat="1" ht="26.25" customHeight="1" x14ac:dyDescent="0.15">
      <c r="A120" s="864"/>
      <c r="B120" s="865"/>
      <c r="C120" s="868" t="s">
        <v>450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452</v>
      </c>
      <c r="AB120" s="824"/>
      <c r="AC120" s="824"/>
      <c r="AD120" s="824"/>
      <c r="AE120" s="825"/>
      <c r="AF120" s="826" t="s">
        <v>449</v>
      </c>
      <c r="AG120" s="824"/>
      <c r="AH120" s="824"/>
      <c r="AI120" s="824"/>
      <c r="AJ120" s="825"/>
      <c r="AK120" s="826" t="s">
        <v>130</v>
      </c>
      <c r="AL120" s="824"/>
      <c r="AM120" s="824"/>
      <c r="AN120" s="824"/>
      <c r="AO120" s="825"/>
      <c r="AP120" s="871" t="s">
        <v>447</v>
      </c>
      <c r="AQ120" s="872"/>
      <c r="AR120" s="872"/>
      <c r="AS120" s="872"/>
      <c r="AT120" s="873"/>
      <c r="AU120" s="930" t="s">
        <v>479</v>
      </c>
      <c r="AV120" s="931"/>
      <c r="AW120" s="931"/>
      <c r="AX120" s="931"/>
      <c r="AY120" s="932"/>
      <c r="AZ120" s="907" t="s">
        <v>480</v>
      </c>
      <c r="BA120" s="852"/>
      <c r="BB120" s="852"/>
      <c r="BC120" s="852"/>
      <c r="BD120" s="852"/>
      <c r="BE120" s="852"/>
      <c r="BF120" s="852"/>
      <c r="BG120" s="852"/>
      <c r="BH120" s="852"/>
      <c r="BI120" s="852"/>
      <c r="BJ120" s="852"/>
      <c r="BK120" s="852"/>
      <c r="BL120" s="852"/>
      <c r="BM120" s="852"/>
      <c r="BN120" s="852"/>
      <c r="BO120" s="852"/>
      <c r="BP120" s="853"/>
      <c r="BQ120" s="908">
        <v>3622296</v>
      </c>
      <c r="BR120" s="889"/>
      <c r="BS120" s="889"/>
      <c r="BT120" s="889"/>
      <c r="BU120" s="889"/>
      <c r="BV120" s="889">
        <v>3317098</v>
      </c>
      <c r="BW120" s="889"/>
      <c r="BX120" s="889"/>
      <c r="BY120" s="889"/>
      <c r="BZ120" s="889"/>
      <c r="CA120" s="889">
        <v>4123958</v>
      </c>
      <c r="CB120" s="889"/>
      <c r="CC120" s="889"/>
      <c r="CD120" s="889"/>
      <c r="CE120" s="889"/>
      <c r="CF120" s="913">
        <v>39.299999999999997</v>
      </c>
      <c r="CG120" s="914"/>
      <c r="CH120" s="914"/>
      <c r="CI120" s="914"/>
      <c r="CJ120" s="914"/>
      <c r="CK120" s="915" t="s">
        <v>481</v>
      </c>
      <c r="CL120" s="899"/>
      <c r="CM120" s="899"/>
      <c r="CN120" s="899"/>
      <c r="CO120" s="900"/>
      <c r="CP120" s="919" t="s">
        <v>482</v>
      </c>
      <c r="CQ120" s="920"/>
      <c r="CR120" s="920"/>
      <c r="CS120" s="920"/>
      <c r="CT120" s="920"/>
      <c r="CU120" s="920"/>
      <c r="CV120" s="920"/>
      <c r="CW120" s="920"/>
      <c r="CX120" s="920"/>
      <c r="CY120" s="920"/>
      <c r="CZ120" s="920"/>
      <c r="DA120" s="920"/>
      <c r="DB120" s="920"/>
      <c r="DC120" s="920"/>
      <c r="DD120" s="920"/>
      <c r="DE120" s="920"/>
      <c r="DF120" s="921"/>
      <c r="DG120" s="908" t="s">
        <v>449</v>
      </c>
      <c r="DH120" s="889"/>
      <c r="DI120" s="889"/>
      <c r="DJ120" s="889"/>
      <c r="DK120" s="889"/>
      <c r="DL120" s="889" t="s">
        <v>449</v>
      </c>
      <c r="DM120" s="889"/>
      <c r="DN120" s="889"/>
      <c r="DO120" s="889"/>
      <c r="DP120" s="889"/>
      <c r="DQ120" s="889">
        <v>2143430</v>
      </c>
      <c r="DR120" s="889"/>
      <c r="DS120" s="889"/>
      <c r="DT120" s="889"/>
      <c r="DU120" s="889"/>
      <c r="DV120" s="890">
        <v>20.399999999999999</v>
      </c>
      <c r="DW120" s="890"/>
      <c r="DX120" s="890"/>
      <c r="DY120" s="890"/>
      <c r="DZ120" s="891"/>
    </row>
    <row r="121" spans="1:130" s="247" customFormat="1" ht="26.25" customHeight="1" x14ac:dyDescent="0.15">
      <c r="A121" s="864"/>
      <c r="B121" s="865"/>
      <c r="C121" s="910" t="s">
        <v>483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449</v>
      </c>
      <c r="AB121" s="824"/>
      <c r="AC121" s="824"/>
      <c r="AD121" s="824"/>
      <c r="AE121" s="825"/>
      <c r="AF121" s="826" t="s">
        <v>447</v>
      </c>
      <c r="AG121" s="824"/>
      <c r="AH121" s="824"/>
      <c r="AI121" s="824"/>
      <c r="AJ121" s="825"/>
      <c r="AK121" s="826" t="s">
        <v>447</v>
      </c>
      <c r="AL121" s="824"/>
      <c r="AM121" s="824"/>
      <c r="AN121" s="824"/>
      <c r="AO121" s="825"/>
      <c r="AP121" s="871" t="s">
        <v>447</v>
      </c>
      <c r="AQ121" s="872"/>
      <c r="AR121" s="872"/>
      <c r="AS121" s="872"/>
      <c r="AT121" s="873"/>
      <c r="AU121" s="933"/>
      <c r="AV121" s="934"/>
      <c r="AW121" s="934"/>
      <c r="AX121" s="934"/>
      <c r="AY121" s="935"/>
      <c r="AZ121" s="859" t="s">
        <v>484</v>
      </c>
      <c r="BA121" s="794"/>
      <c r="BB121" s="794"/>
      <c r="BC121" s="794"/>
      <c r="BD121" s="794"/>
      <c r="BE121" s="794"/>
      <c r="BF121" s="794"/>
      <c r="BG121" s="794"/>
      <c r="BH121" s="794"/>
      <c r="BI121" s="794"/>
      <c r="BJ121" s="794"/>
      <c r="BK121" s="794"/>
      <c r="BL121" s="794"/>
      <c r="BM121" s="794"/>
      <c r="BN121" s="794"/>
      <c r="BO121" s="794"/>
      <c r="BP121" s="795"/>
      <c r="BQ121" s="860">
        <v>2490515</v>
      </c>
      <c r="BR121" s="861"/>
      <c r="BS121" s="861"/>
      <c r="BT121" s="861"/>
      <c r="BU121" s="861"/>
      <c r="BV121" s="861">
        <v>2344985</v>
      </c>
      <c r="BW121" s="861"/>
      <c r="BX121" s="861"/>
      <c r="BY121" s="861"/>
      <c r="BZ121" s="861"/>
      <c r="CA121" s="861">
        <v>2196907</v>
      </c>
      <c r="CB121" s="861"/>
      <c r="CC121" s="861"/>
      <c r="CD121" s="861"/>
      <c r="CE121" s="861"/>
      <c r="CF121" s="922">
        <v>20.9</v>
      </c>
      <c r="CG121" s="923"/>
      <c r="CH121" s="923"/>
      <c r="CI121" s="923"/>
      <c r="CJ121" s="923"/>
      <c r="CK121" s="916"/>
      <c r="CL121" s="902"/>
      <c r="CM121" s="902"/>
      <c r="CN121" s="902"/>
      <c r="CO121" s="903"/>
      <c r="CP121" s="882" t="s">
        <v>485</v>
      </c>
      <c r="CQ121" s="883"/>
      <c r="CR121" s="883"/>
      <c r="CS121" s="883"/>
      <c r="CT121" s="883"/>
      <c r="CU121" s="883"/>
      <c r="CV121" s="883"/>
      <c r="CW121" s="883"/>
      <c r="CX121" s="883"/>
      <c r="CY121" s="883"/>
      <c r="CZ121" s="883"/>
      <c r="DA121" s="883"/>
      <c r="DB121" s="883"/>
      <c r="DC121" s="883"/>
      <c r="DD121" s="883"/>
      <c r="DE121" s="883"/>
      <c r="DF121" s="884"/>
      <c r="DG121" s="860" t="s">
        <v>449</v>
      </c>
      <c r="DH121" s="861"/>
      <c r="DI121" s="861"/>
      <c r="DJ121" s="861"/>
      <c r="DK121" s="861"/>
      <c r="DL121" s="861" t="s">
        <v>447</v>
      </c>
      <c r="DM121" s="861"/>
      <c r="DN121" s="861"/>
      <c r="DO121" s="861"/>
      <c r="DP121" s="861"/>
      <c r="DQ121" s="861">
        <v>68777</v>
      </c>
      <c r="DR121" s="861"/>
      <c r="DS121" s="861"/>
      <c r="DT121" s="861"/>
      <c r="DU121" s="861"/>
      <c r="DV121" s="838">
        <v>0.7</v>
      </c>
      <c r="DW121" s="838"/>
      <c r="DX121" s="838"/>
      <c r="DY121" s="838"/>
      <c r="DZ121" s="839"/>
    </row>
    <row r="122" spans="1:130" s="247" customFormat="1" ht="26.25" customHeight="1" x14ac:dyDescent="0.15">
      <c r="A122" s="864"/>
      <c r="B122" s="865"/>
      <c r="C122" s="868" t="s">
        <v>463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447</v>
      </c>
      <c r="AG122" s="824"/>
      <c r="AH122" s="824"/>
      <c r="AI122" s="824"/>
      <c r="AJ122" s="825"/>
      <c r="AK122" s="826" t="s">
        <v>130</v>
      </c>
      <c r="AL122" s="824"/>
      <c r="AM122" s="824"/>
      <c r="AN122" s="824"/>
      <c r="AO122" s="825"/>
      <c r="AP122" s="871" t="s">
        <v>447</v>
      </c>
      <c r="AQ122" s="872"/>
      <c r="AR122" s="872"/>
      <c r="AS122" s="872"/>
      <c r="AT122" s="873"/>
      <c r="AU122" s="933"/>
      <c r="AV122" s="934"/>
      <c r="AW122" s="934"/>
      <c r="AX122" s="934"/>
      <c r="AY122" s="935"/>
      <c r="AZ122" s="926" t="s">
        <v>486</v>
      </c>
      <c r="BA122" s="927"/>
      <c r="BB122" s="927"/>
      <c r="BC122" s="927"/>
      <c r="BD122" s="927"/>
      <c r="BE122" s="927"/>
      <c r="BF122" s="927"/>
      <c r="BG122" s="927"/>
      <c r="BH122" s="927"/>
      <c r="BI122" s="927"/>
      <c r="BJ122" s="927"/>
      <c r="BK122" s="927"/>
      <c r="BL122" s="927"/>
      <c r="BM122" s="927"/>
      <c r="BN122" s="927"/>
      <c r="BO122" s="927"/>
      <c r="BP122" s="928"/>
      <c r="BQ122" s="929">
        <v>17636941</v>
      </c>
      <c r="BR122" s="892"/>
      <c r="BS122" s="892"/>
      <c r="BT122" s="892"/>
      <c r="BU122" s="892"/>
      <c r="BV122" s="892">
        <v>16515373</v>
      </c>
      <c r="BW122" s="892"/>
      <c r="BX122" s="892"/>
      <c r="BY122" s="892"/>
      <c r="BZ122" s="892"/>
      <c r="CA122" s="892">
        <v>17534835</v>
      </c>
      <c r="CB122" s="892"/>
      <c r="CC122" s="892"/>
      <c r="CD122" s="892"/>
      <c r="CE122" s="892"/>
      <c r="CF122" s="893">
        <v>167.1</v>
      </c>
      <c r="CG122" s="894"/>
      <c r="CH122" s="894"/>
      <c r="CI122" s="894"/>
      <c r="CJ122" s="894"/>
      <c r="CK122" s="916"/>
      <c r="CL122" s="902"/>
      <c r="CM122" s="902"/>
      <c r="CN122" s="902"/>
      <c r="CO122" s="903"/>
      <c r="CP122" s="882" t="s">
        <v>487</v>
      </c>
      <c r="CQ122" s="883"/>
      <c r="CR122" s="883"/>
      <c r="CS122" s="883"/>
      <c r="CT122" s="883"/>
      <c r="CU122" s="883"/>
      <c r="CV122" s="883"/>
      <c r="CW122" s="883"/>
      <c r="CX122" s="883"/>
      <c r="CY122" s="883"/>
      <c r="CZ122" s="883"/>
      <c r="DA122" s="883"/>
      <c r="DB122" s="883"/>
      <c r="DC122" s="883"/>
      <c r="DD122" s="883"/>
      <c r="DE122" s="883"/>
      <c r="DF122" s="884"/>
      <c r="DG122" s="860">
        <v>8744</v>
      </c>
      <c r="DH122" s="861"/>
      <c r="DI122" s="861"/>
      <c r="DJ122" s="861"/>
      <c r="DK122" s="861"/>
      <c r="DL122" s="861">
        <v>14862</v>
      </c>
      <c r="DM122" s="861"/>
      <c r="DN122" s="861"/>
      <c r="DO122" s="861"/>
      <c r="DP122" s="861"/>
      <c r="DQ122" s="861">
        <v>13368</v>
      </c>
      <c r="DR122" s="861"/>
      <c r="DS122" s="861"/>
      <c r="DT122" s="861"/>
      <c r="DU122" s="861"/>
      <c r="DV122" s="838">
        <v>0.1</v>
      </c>
      <c r="DW122" s="838"/>
      <c r="DX122" s="838"/>
      <c r="DY122" s="838"/>
      <c r="DZ122" s="839"/>
    </row>
    <row r="123" spans="1:130" s="247" customFormat="1" ht="26.25" customHeight="1" x14ac:dyDescent="0.15">
      <c r="A123" s="864"/>
      <c r="B123" s="865"/>
      <c r="C123" s="868" t="s">
        <v>471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447</v>
      </c>
      <c r="AB123" s="824"/>
      <c r="AC123" s="824"/>
      <c r="AD123" s="824"/>
      <c r="AE123" s="825"/>
      <c r="AF123" s="826" t="s">
        <v>447</v>
      </c>
      <c r="AG123" s="824"/>
      <c r="AH123" s="824"/>
      <c r="AI123" s="824"/>
      <c r="AJ123" s="825"/>
      <c r="AK123" s="826" t="s">
        <v>451</v>
      </c>
      <c r="AL123" s="824"/>
      <c r="AM123" s="824"/>
      <c r="AN123" s="824"/>
      <c r="AO123" s="825"/>
      <c r="AP123" s="871" t="s">
        <v>452</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488</v>
      </c>
      <c r="BP123" s="925"/>
      <c r="BQ123" s="879">
        <v>23749752</v>
      </c>
      <c r="BR123" s="880"/>
      <c r="BS123" s="880"/>
      <c r="BT123" s="880"/>
      <c r="BU123" s="880"/>
      <c r="BV123" s="880">
        <v>22177456</v>
      </c>
      <c r="BW123" s="880"/>
      <c r="BX123" s="880"/>
      <c r="BY123" s="880"/>
      <c r="BZ123" s="880"/>
      <c r="CA123" s="880">
        <v>23855700</v>
      </c>
      <c r="CB123" s="880"/>
      <c r="CC123" s="880"/>
      <c r="CD123" s="880"/>
      <c r="CE123" s="880"/>
      <c r="CF123" s="790"/>
      <c r="CG123" s="791"/>
      <c r="CH123" s="791"/>
      <c r="CI123" s="791"/>
      <c r="CJ123" s="881"/>
      <c r="CK123" s="916"/>
      <c r="CL123" s="902"/>
      <c r="CM123" s="902"/>
      <c r="CN123" s="902"/>
      <c r="CO123" s="903"/>
      <c r="CP123" s="882" t="s">
        <v>489</v>
      </c>
      <c r="CQ123" s="883"/>
      <c r="CR123" s="883"/>
      <c r="CS123" s="883"/>
      <c r="CT123" s="883"/>
      <c r="CU123" s="883"/>
      <c r="CV123" s="883"/>
      <c r="CW123" s="883"/>
      <c r="CX123" s="883"/>
      <c r="CY123" s="883"/>
      <c r="CZ123" s="883"/>
      <c r="DA123" s="883"/>
      <c r="DB123" s="883"/>
      <c r="DC123" s="883"/>
      <c r="DD123" s="883"/>
      <c r="DE123" s="883"/>
      <c r="DF123" s="884"/>
      <c r="DG123" s="823" t="s">
        <v>447</v>
      </c>
      <c r="DH123" s="824"/>
      <c r="DI123" s="824"/>
      <c r="DJ123" s="824"/>
      <c r="DK123" s="825"/>
      <c r="DL123" s="826" t="s">
        <v>452</v>
      </c>
      <c r="DM123" s="824"/>
      <c r="DN123" s="824"/>
      <c r="DO123" s="824"/>
      <c r="DP123" s="825"/>
      <c r="DQ123" s="826" t="s">
        <v>464</v>
      </c>
      <c r="DR123" s="824"/>
      <c r="DS123" s="824"/>
      <c r="DT123" s="824"/>
      <c r="DU123" s="825"/>
      <c r="DV123" s="871" t="s">
        <v>464</v>
      </c>
      <c r="DW123" s="872"/>
      <c r="DX123" s="872"/>
      <c r="DY123" s="872"/>
      <c r="DZ123" s="873"/>
    </row>
    <row r="124" spans="1:130" s="247" customFormat="1" ht="26.25" customHeight="1" thickBot="1" x14ac:dyDescent="0.2">
      <c r="A124" s="864"/>
      <c r="B124" s="865"/>
      <c r="C124" s="868" t="s">
        <v>474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464</v>
      </c>
      <c r="AB124" s="824"/>
      <c r="AC124" s="824"/>
      <c r="AD124" s="824"/>
      <c r="AE124" s="825"/>
      <c r="AF124" s="826" t="s">
        <v>447</v>
      </c>
      <c r="AG124" s="824"/>
      <c r="AH124" s="824"/>
      <c r="AI124" s="824"/>
      <c r="AJ124" s="825"/>
      <c r="AK124" s="826" t="s">
        <v>130</v>
      </c>
      <c r="AL124" s="824"/>
      <c r="AM124" s="824"/>
      <c r="AN124" s="824"/>
      <c r="AO124" s="825"/>
      <c r="AP124" s="871" t="s">
        <v>464</v>
      </c>
      <c r="AQ124" s="872"/>
      <c r="AR124" s="872"/>
      <c r="AS124" s="872"/>
      <c r="AT124" s="873"/>
      <c r="AU124" s="874" t="s">
        <v>490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82.6</v>
      </c>
      <c r="BR124" s="878"/>
      <c r="BS124" s="878"/>
      <c r="BT124" s="878"/>
      <c r="BU124" s="878"/>
      <c r="BV124" s="878">
        <v>115</v>
      </c>
      <c r="BW124" s="878"/>
      <c r="BX124" s="878"/>
      <c r="BY124" s="878"/>
      <c r="BZ124" s="878"/>
      <c r="CA124" s="878">
        <v>96.9</v>
      </c>
      <c r="CB124" s="878"/>
      <c r="CC124" s="878"/>
      <c r="CD124" s="878"/>
      <c r="CE124" s="878"/>
      <c r="CF124" s="768"/>
      <c r="CG124" s="769"/>
      <c r="CH124" s="769"/>
      <c r="CI124" s="769"/>
      <c r="CJ124" s="909"/>
      <c r="CK124" s="917"/>
      <c r="CL124" s="917"/>
      <c r="CM124" s="917"/>
      <c r="CN124" s="917"/>
      <c r="CO124" s="918"/>
      <c r="CP124" s="882" t="s">
        <v>491</v>
      </c>
      <c r="CQ124" s="883"/>
      <c r="CR124" s="883"/>
      <c r="CS124" s="883"/>
      <c r="CT124" s="883"/>
      <c r="CU124" s="883"/>
      <c r="CV124" s="883"/>
      <c r="CW124" s="883"/>
      <c r="CX124" s="883"/>
      <c r="CY124" s="883"/>
      <c r="CZ124" s="883"/>
      <c r="DA124" s="883"/>
      <c r="DB124" s="883"/>
      <c r="DC124" s="883"/>
      <c r="DD124" s="883"/>
      <c r="DE124" s="883"/>
      <c r="DF124" s="884"/>
      <c r="DG124" s="806">
        <v>2863159</v>
      </c>
      <c r="DH124" s="807"/>
      <c r="DI124" s="807"/>
      <c r="DJ124" s="807"/>
      <c r="DK124" s="808"/>
      <c r="DL124" s="809">
        <v>2594389</v>
      </c>
      <c r="DM124" s="807"/>
      <c r="DN124" s="807"/>
      <c r="DO124" s="807"/>
      <c r="DP124" s="808"/>
      <c r="DQ124" s="809" t="s">
        <v>492</v>
      </c>
      <c r="DR124" s="807"/>
      <c r="DS124" s="807"/>
      <c r="DT124" s="807"/>
      <c r="DU124" s="808"/>
      <c r="DV124" s="895" t="s">
        <v>493</v>
      </c>
      <c r="DW124" s="896"/>
      <c r="DX124" s="896"/>
      <c r="DY124" s="896"/>
      <c r="DZ124" s="897"/>
    </row>
    <row r="125" spans="1:130" s="247" customFormat="1" ht="26.25" customHeight="1" x14ac:dyDescent="0.15">
      <c r="A125" s="864"/>
      <c r="B125" s="865"/>
      <c r="C125" s="868" t="s">
        <v>476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494</v>
      </c>
      <c r="AB125" s="824"/>
      <c r="AC125" s="824"/>
      <c r="AD125" s="824"/>
      <c r="AE125" s="825"/>
      <c r="AF125" s="826" t="s">
        <v>495</v>
      </c>
      <c r="AG125" s="824"/>
      <c r="AH125" s="824"/>
      <c r="AI125" s="824"/>
      <c r="AJ125" s="825"/>
      <c r="AK125" s="826" t="s">
        <v>494</v>
      </c>
      <c r="AL125" s="824"/>
      <c r="AM125" s="824"/>
      <c r="AN125" s="824"/>
      <c r="AO125" s="825"/>
      <c r="AP125" s="871" t="s">
        <v>494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496</v>
      </c>
      <c r="CL125" s="899"/>
      <c r="CM125" s="899"/>
      <c r="CN125" s="899"/>
      <c r="CO125" s="900"/>
      <c r="CP125" s="907" t="s">
        <v>497</v>
      </c>
      <c r="CQ125" s="852"/>
      <c r="CR125" s="852"/>
      <c r="CS125" s="852"/>
      <c r="CT125" s="852"/>
      <c r="CU125" s="852"/>
      <c r="CV125" s="852"/>
      <c r="CW125" s="852"/>
      <c r="CX125" s="852"/>
      <c r="CY125" s="852"/>
      <c r="CZ125" s="852"/>
      <c r="DA125" s="852"/>
      <c r="DB125" s="852"/>
      <c r="DC125" s="852"/>
      <c r="DD125" s="852"/>
      <c r="DE125" s="852"/>
      <c r="DF125" s="853"/>
      <c r="DG125" s="908" t="s">
        <v>498</v>
      </c>
      <c r="DH125" s="889"/>
      <c r="DI125" s="889"/>
      <c r="DJ125" s="889"/>
      <c r="DK125" s="889"/>
      <c r="DL125" s="889" t="s">
        <v>499</v>
      </c>
      <c r="DM125" s="889"/>
      <c r="DN125" s="889"/>
      <c r="DO125" s="889"/>
      <c r="DP125" s="889"/>
      <c r="DQ125" s="889" t="s">
        <v>498</v>
      </c>
      <c r="DR125" s="889"/>
      <c r="DS125" s="889"/>
      <c r="DT125" s="889"/>
      <c r="DU125" s="889"/>
      <c r="DV125" s="890" t="s">
        <v>500</v>
      </c>
      <c r="DW125" s="890"/>
      <c r="DX125" s="890"/>
      <c r="DY125" s="890"/>
      <c r="DZ125" s="891"/>
    </row>
    <row r="126" spans="1:130" s="247" customFormat="1" ht="26.25" customHeight="1" thickBot="1" x14ac:dyDescent="0.2">
      <c r="A126" s="864"/>
      <c r="B126" s="865"/>
      <c r="C126" s="868" t="s">
        <v>478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499</v>
      </c>
      <c r="AB126" s="824"/>
      <c r="AC126" s="824"/>
      <c r="AD126" s="824"/>
      <c r="AE126" s="825"/>
      <c r="AF126" s="826" t="s">
        <v>130</v>
      </c>
      <c r="AG126" s="824"/>
      <c r="AH126" s="824"/>
      <c r="AI126" s="824"/>
      <c r="AJ126" s="825"/>
      <c r="AK126" s="826" t="s">
        <v>501</v>
      </c>
      <c r="AL126" s="824"/>
      <c r="AM126" s="824"/>
      <c r="AN126" s="824"/>
      <c r="AO126" s="825"/>
      <c r="AP126" s="871" t="s">
        <v>130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502</v>
      </c>
      <c r="CQ126" s="794"/>
      <c r="CR126" s="794"/>
      <c r="CS126" s="794"/>
      <c r="CT126" s="794"/>
      <c r="CU126" s="794"/>
      <c r="CV126" s="794"/>
      <c r="CW126" s="794"/>
      <c r="CX126" s="794"/>
      <c r="CY126" s="794"/>
      <c r="CZ126" s="794"/>
      <c r="DA126" s="794"/>
      <c r="DB126" s="794"/>
      <c r="DC126" s="794"/>
      <c r="DD126" s="794"/>
      <c r="DE126" s="794"/>
      <c r="DF126" s="795"/>
      <c r="DG126" s="860" t="s">
        <v>503</v>
      </c>
      <c r="DH126" s="861"/>
      <c r="DI126" s="861"/>
      <c r="DJ126" s="861"/>
      <c r="DK126" s="861"/>
      <c r="DL126" s="861" t="s">
        <v>504</v>
      </c>
      <c r="DM126" s="861"/>
      <c r="DN126" s="861"/>
      <c r="DO126" s="861"/>
      <c r="DP126" s="861"/>
      <c r="DQ126" s="861" t="s">
        <v>503</v>
      </c>
      <c r="DR126" s="861"/>
      <c r="DS126" s="861"/>
      <c r="DT126" s="861"/>
      <c r="DU126" s="861"/>
      <c r="DV126" s="838" t="s">
        <v>492</v>
      </c>
      <c r="DW126" s="838"/>
      <c r="DX126" s="838"/>
      <c r="DY126" s="838"/>
      <c r="DZ126" s="839"/>
    </row>
    <row r="127" spans="1:130" s="247" customFormat="1" ht="26.25" customHeight="1" x14ac:dyDescent="0.15">
      <c r="A127" s="866"/>
      <c r="B127" s="867"/>
      <c r="C127" s="885" t="s">
        <v>505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495</v>
      </c>
      <c r="AB127" s="824"/>
      <c r="AC127" s="824"/>
      <c r="AD127" s="824"/>
      <c r="AE127" s="825"/>
      <c r="AF127" s="826" t="s">
        <v>498</v>
      </c>
      <c r="AG127" s="824"/>
      <c r="AH127" s="824"/>
      <c r="AI127" s="824"/>
      <c r="AJ127" s="825"/>
      <c r="AK127" s="826" t="s">
        <v>499</v>
      </c>
      <c r="AL127" s="824"/>
      <c r="AM127" s="824"/>
      <c r="AN127" s="824"/>
      <c r="AO127" s="825"/>
      <c r="AP127" s="871" t="s">
        <v>495</v>
      </c>
      <c r="AQ127" s="872"/>
      <c r="AR127" s="872"/>
      <c r="AS127" s="872"/>
      <c r="AT127" s="873"/>
      <c r="AU127" s="283"/>
      <c r="AV127" s="283"/>
      <c r="AW127" s="283"/>
      <c r="AX127" s="888" t="s">
        <v>506</v>
      </c>
      <c r="AY127" s="856"/>
      <c r="AZ127" s="856"/>
      <c r="BA127" s="856"/>
      <c r="BB127" s="856"/>
      <c r="BC127" s="856"/>
      <c r="BD127" s="856"/>
      <c r="BE127" s="857"/>
      <c r="BF127" s="855" t="s">
        <v>507</v>
      </c>
      <c r="BG127" s="856"/>
      <c r="BH127" s="856"/>
      <c r="BI127" s="856"/>
      <c r="BJ127" s="856"/>
      <c r="BK127" s="856"/>
      <c r="BL127" s="857"/>
      <c r="BM127" s="855" t="s">
        <v>508</v>
      </c>
      <c r="BN127" s="856"/>
      <c r="BO127" s="856"/>
      <c r="BP127" s="856"/>
      <c r="BQ127" s="856"/>
      <c r="BR127" s="856"/>
      <c r="BS127" s="857"/>
      <c r="BT127" s="855" t="s">
        <v>509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510</v>
      </c>
      <c r="CQ127" s="794"/>
      <c r="CR127" s="794"/>
      <c r="CS127" s="794"/>
      <c r="CT127" s="794"/>
      <c r="CU127" s="794"/>
      <c r="CV127" s="794"/>
      <c r="CW127" s="794"/>
      <c r="CX127" s="794"/>
      <c r="CY127" s="794"/>
      <c r="CZ127" s="794"/>
      <c r="DA127" s="794"/>
      <c r="DB127" s="794"/>
      <c r="DC127" s="794"/>
      <c r="DD127" s="794"/>
      <c r="DE127" s="794"/>
      <c r="DF127" s="795"/>
      <c r="DG127" s="860" t="s">
        <v>492</v>
      </c>
      <c r="DH127" s="861"/>
      <c r="DI127" s="861"/>
      <c r="DJ127" s="861"/>
      <c r="DK127" s="861"/>
      <c r="DL127" s="861" t="s">
        <v>500</v>
      </c>
      <c r="DM127" s="861"/>
      <c r="DN127" s="861"/>
      <c r="DO127" s="861"/>
      <c r="DP127" s="861"/>
      <c r="DQ127" s="861" t="s">
        <v>500</v>
      </c>
      <c r="DR127" s="861"/>
      <c r="DS127" s="861"/>
      <c r="DT127" s="861"/>
      <c r="DU127" s="861"/>
      <c r="DV127" s="838" t="s">
        <v>498</v>
      </c>
      <c r="DW127" s="838"/>
      <c r="DX127" s="838"/>
      <c r="DY127" s="838"/>
      <c r="DZ127" s="839"/>
    </row>
    <row r="128" spans="1:130" s="247" customFormat="1" ht="26.25" customHeight="1" thickBot="1" x14ac:dyDescent="0.2">
      <c r="A128" s="840" t="s">
        <v>511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512</v>
      </c>
      <c r="X128" s="842"/>
      <c r="Y128" s="842"/>
      <c r="Z128" s="843"/>
      <c r="AA128" s="844">
        <v>167356</v>
      </c>
      <c r="AB128" s="845"/>
      <c r="AC128" s="845"/>
      <c r="AD128" s="845"/>
      <c r="AE128" s="846"/>
      <c r="AF128" s="847">
        <v>175122</v>
      </c>
      <c r="AG128" s="845"/>
      <c r="AH128" s="845"/>
      <c r="AI128" s="845"/>
      <c r="AJ128" s="846"/>
      <c r="AK128" s="847">
        <v>169182</v>
      </c>
      <c r="AL128" s="845"/>
      <c r="AM128" s="845"/>
      <c r="AN128" s="845"/>
      <c r="AO128" s="846"/>
      <c r="AP128" s="848"/>
      <c r="AQ128" s="849"/>
      <c r="AR128" s="849"/>
      <c r="AS128" s="849"/>
      <c r="AT128" s="850"/>
      <c r="AU128" s="283"/>
      <c r="AV128" s="283"/>
      <c r="AW128" s="283"/>
      <c r="AX128" s="851" t="s">
        <v>513</v>
      </c>
      <c r="AY128" s="852"/>
      <c r="AZ128" s="852"/>
      <c r="BA128" s="852"/>
      <c r="BB128" s="852"/>
      <c r="BC128" s="852"/>
      <c r="BD128" s="852"/>
      <c r="BE128" s="853"/>
      <c r="BF128" s="830" t="s">
        <v>492</v>
      </c>
      <c r="BG128" s="831"/>
      <c r="BH128" s="831"/>
      <c r="BI128" s="831"/>
      <c r="BJ128" s="831"/>
      <c r="BK128" s="831"/>
      <c r="BL128" s="854"/>
      <c r="BM128" s="830">
        <v>13.1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514</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t="s">
        <v>500</v>
      </c>
      <c r="DM128" s="835"/>
      <c r="DN128" s="835"/>
      <c r="DO128" s="835"/>
      <c r="DP128" s="835"/>
      <c r="DQ128" s="835" t="s">
        <v>500</v>
      </c>
      <c r="DR128" s="835"/>
      <c r="DS128" s="835"/>
      <c r="DT128" s="835"/>
      <c r="DU128" s="835"/>
      <c r="DV128" s="836" t="s">
        <v>498</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515</v>
      </c>
      <c r="X129" s="821"/>
      <c r="Y129" s="821"/>
      <c r="Z129" s="822"/>
      <c r="AA129" s="823">
        <v>11288492</v>
      </c>
      <c r="AB129" s="824"/>
      <c r="AC129" s="824"/>
      <c r="AD129" s="824"/>
      <c r="AE129" s="825"/>
      <c r="AF129" s="826">
        <v>11537826</v>
      </c>
      <c r="AG129" s="824"/>
      <c r="AH129" s="824"/>
      <c r="AI129" s="824"/>
      <c r="AJ129" s="825"/>
      <c r="AK129" s="826">
        <v>11651167</v>
      </c>
      <c r="AL129" s="824"/>
      <c r="AM129" s="824"/>
      <c r="AN129" s="824"/>
      <c r="AO129" s="825"/>
      <c r="AP129" s="827"/>
      <c r="AQ129" s="828"/>
      <c r="AR129" s="828"/>
      <c r="AS129" s="828"/>
      <c r="AT129" s="829"/>
      <c r="AU129" s="285"/>
      <c r="AV129" s="285"/>
      <c r="AW129" s="285"/>
      <c r="AX129" s="793" t="s">
        <v>516</v>
      </c>
      <c r="AY129" s="794"/>
      <c r="AZ129" s="794"/>
      <c r="BA129" s="794"/>
      <c r="BB129" s="794"/>
      <c r="BC129" s="794"/>
      <c r="BD129" s="794"/>
      <c r="BE129" s="795"/>
      <c r="BF129" s="813" t="s">
        <v>130</v>
      </c>
      <c r="BG129" s="814"/>
      <c r="BH129" s="814"/>
      <c r="BI129" s="814"/>
      <c r="BJ129" s="814"/>
      <c r="BK129" s="814"/>
      <c r="BL129" s="815"/>
      <c r="BM129" s="813">
        <v>18.100000000000001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518</v>
      </c>
      <c r="X130" s="821"/>
      <c r="Y130" s="821"/>
      <c r="Z130" s="822"/>
      <c r="AA130" s="823">
        <v>1170313</v>
      </c>
      <c r="AB130" s="824"/>
      <c r="AC130" s="824"/>
      <c r="AD130" s="824"/>
      <c r="AE130" s="825"/>
      <c r="AF130" s="826">
        <v>1183106</v>
      </c>
      <c r="AG130" s="824"/>
      <c r="AH130" s="824"/>
      <c r="AI130" s="824"/>
      <c r="AJ130" s="825"/>
      <c r="AK130" s="826">
        <v>1155420</v>
      </c>
      <c r="AL130" s="824"/>
      <c r="AM130" s="824"/>
      <c r="AN130" s="824"/>
      <c r="AO130" s="825"/>
      <c r="AP130" s="827"/>
      <c r="AQ130" s="828"/>
      <c r="AR130" s="828"/>
      <c r="AS130" s="828"/>
      <c r="AT130" s="829"/>
      <c r="AU130" s="285"/>
      <c r="AV130" s="285"/>
      <c r="AW130" s="285"/>
      <c r="AX130" s="793" t="s">
        <v>519</v>
      </c>
      <c r="AY130" s="794"/>
      <c r="AZ130" s="794"/>
      <c r="BA130" s="794"/>
      <c r="BB130" s="794"/>
      <c r="BC130" s="794"/>
      <c r="BD130" s="794"/>
      <c r="BE130" s="795"/>
      <c r="BF130" s="796">
        <v>9.5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520</v>
      </c>
      <c r="X131" s="804"/>
      <c r="Y131" s="804"/>
      <c r="Z131" s="805"/>
      <c r="AA131" s="806">
        <v>10118179</v>
      </c>
      <c r="AB131" s="807"/>
      <c r="AC131" s="807"/>
      <c r="AD131" s="807"/>
      <c r="AE131" s="808"/>
      <c r="AF131" s="809">
        <v>10354720</v>
      </c>
      <c r="AG131" s="807"/>
      <c r="AH131" s="807"/>
      <c r="AI131" s="807"/>
      <c r="AJ131" s="808"/>
      <c r="AK131" s="809">
        <v>10495747</v>
      </c>
      <c r="AL131" s="807"/>
      <c r="AM131" s="807"/>
      <c r="AN131" s="807"/>
      <c r="AO131" s="808"/>
      <c r="AP131" s="810"/>
      <c r="AQ131" s="811"/>
      <c r="AR131" s="811"/>
      <c r="AS131" s="811"/>
      <c r="AT131" s="812"/>
      <c r="AU131" s="285"/>
      <c r="AV131" s="285"/>
      <c r="AW131" s="285"/>
      <c r="AX131" s="771" t="s">
        <v>521</v>
      </c>
      <c r="AY131" s="772"/>
      <c r="AZ131" s="772"/>
      <c r="BA131" s="772"/>
      <c r="BB131" s="772"/>
      <c r="BC131" s="772"/>
      <c r="BD131" s="772"/>
      <c r="BE131" s="773"/>
      <c r="BF131" s="774">
        <v>96.9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522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523</v>
      </c>
      <c r="W132" s="784"/>
      <c r="X132" s="784"/>
      <c r="Y132" s="784"/>
      <c r="Z132" s="785"/>
      <c r="AA132" s="786">
        <v>8.55481011</v>
      </c>
      <c r="AB132" s="787"/>
      <c r="AC132" s="787"/>
      <c r="AD132" s="787"/>
      <c r="AE132" s="788"/>
      <c r="AF132" s="789">
        <v>9.7148257030000007</v>
      </c>
      <c r="AG132" s="787"/>
      <c r="AH132" s="787"/>
      <c r="AI132" s="787"/>
      <c r="AJ132" s="788"/>
      <c r="AK132" s="789">
        <v>10.26908328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524</v>
      </c>
      <c r="W133" s="763"/>
      <c r="X133" s="763"/>
      <c r="Y133" s="763"/>
      <c r="Z133" s="764"/>
      <c r="AA133" s="765">
        <v>8.3000000000000007</v>
      </c>
      <c r="AB133" s="766"/>
      <c r="AC133" s="766"/>
      <c r="AD133" s="766"/>
      <c r="AE133" s="767"/>
      <c r="AF133" s="765">
        <v>8.9</v>
      </c>
      <c r="AG133" s="766"/>
      <c r="AH133" s="766"/>
      <c r="AI133" s="766"/>
      <c r="AJ133" s="767"/>
      <c r="AK133" s="765">
        <v>9.5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wM/TKrpAJoJiX0bkFWP7/HW7+jB/0WqGk/Rd+admibuTmAFnv8zKk9kj8bQahPwGiGZpZDAskAeRBPyKq8Guw==" saltValue="xnp5KrkknRt277pXRRYR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43"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rx5onLirCNMR+YCvs+pcShHfoupWDwn6dCLmJ116k95qcpeX8Ht1HeeTrBl1qcnJmzA4dhwsz/riTHPHUTPww==" saltValue="oY1fR0qE4htzdJf4bC8F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QvEapBr2g4759ashc323mX3pukhoG7dcPHBcQudNzQED/surJegttiQ3/wBcmbuX7fuckiE7XO4krWoOxPaBQ==" saltValue="uo7KGtpquH2iZOx+IRTmb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533</v>
      </c>
      <c r="AL9" s="1193"/>
      <c r="AM9" s="1193"/>
      <c r="AN9" s="1194"/>
      <c r="AO9" s="313">
        <v>3073860</v>
      </c>
      <c r="AP9" s="313">
        <v>47324</v>
      </c>
      <c r="AQ9" s="314">
        <v>73117</v>
      </c>
      <c r="AR9" s="315">
        <v>-35.299999999999997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534</v>
      </c>
      <c r="AL10" s="1193"/>
      <c r="AM10" s="1193"/>
      <c r="AN10" s="1194"/>
      <c r="AO10" s="316">
        <v>273145</v>
      </c>
      <c r="AP10" s="316">
        <v>4205</v>
      </c>
      <c r="AQ10" s="317">
        <v>5871</v>
      </c>
      <c r="AR10" s="318">
        <v>-28.4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535</v>
      </c>
      <c r="AL11" s="1193"/>
      <c r="AM11" s="1193"/>
      <c r="AN11" s="1194"/>
      <c r="AO11" s="316">
        <v>59769</v>
      </c>
      <c r="AP11" s="316">
        <v>920</v>
      </c>
      <c r="AQ11" s="317">
        <v>5513</v>
      </c>
      <c r="AR11" s="318">
        <v>-83.3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536</v>
      </c>
      <c r="AL12" s="1193"/>
      <c r="AM12" s="1193"/>
      <c r="AN12" s="1194"/>
      <c r="AO12" s="316">
        <v>11060</v>
      </c>
      <c r="AP12" s="316">
        <v>170</v>
      </c>
      <c r="AQ12" s="317">
        <v>1308</v>
      </c>
      <c r="AR12" s="318">
        <v>-87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537</v>
      </c>
      <c r="AL13" s="1193"/>
      <c r="AM13" s="1193"/>
      <c r="AN13" s="1194"/>
      <c r="AO13" s="316" t="s">
        <v>538</v>
      </c>
      <c r="AP13" s="316" t="s">
        <v>538</v>
      </c>
      <c r="AQ13" s="317">
        <v>3</v>
      </c>
      <c r="AR13" s="318" t="s">
        <v>538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539</v>
      </c>
      <c r="AL14" s="1193"/>
      <c r="AM14" s="1193"/>
      <c r="AN14" s="1194"/>
      <c r="AO14" s="316">
        <v>163025</v>
      </c>
      <c r="AP14" s="316">
        <v>2510</v>
      </c>
      <c r="AQ14" s="317">
        <v>2952</v>
      </c>
      <c r="AR14" s="318">
        <v>-15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540</v>
      </c>
      <c r="AL15" s="1193"/>
      <c r="AM15" s="1193"/>
      <c r="AN15" s="1194"/>
      <c r="AO15" s="316">
        <v>93140</v>
      </c>
      <c r="AP15" s="316">
        <v>1434</v>
      </c>
      <c r="AQ15" s="317">
        <v>1788</v>
      </c>
      <c r="AR15" s="318">
        <v>-19.8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541</v>
      </c>
      <c r="AL16" s="1196"/>
      <c r="AM16" s="1196"/>
      <c r="AN16" s="1197"/>
      <c r="AO16" s="316">
        <v>-346117</v>
      </c>
      <c r="AP16" s="316">
        <v>-5329</v>
      </c>
      <c r="AQ16" s="317">
        <v>-6565</v>
      </c>
      <c r="AR16" s="318">
        <v>-18.8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3327882</v>
      </c>
      <c r="AP17" s="316">
        <v>51235</v>
      </c>
      <c r="AQ17" s="317">
        <v>83986</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546</v>
      </c>
      <c r="AL21" s="1190"/>
      <c r="AM21" s="1190"/>
      <c r="AN21" s="1191"/>
      <c r="AO21" s="328">
        <v>6.19</v>
      </c>
      <c r="AP21" s="329">
        <v>8.24</v>
      </c>
      <c r="AQ21" s="330">
        <v>-2.0499999999999998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547</v>
      </c>
      <c r="AL22" s="1190"/>
      <c r="AM22" s="1190"/>
      <c r="AN22" s="1191"/>
      <c r="AO22" s="333">
        <v>98.7</v>
      </c>
      <c r="AP22" s="334">
        <v>98.1</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551</v>
      </c>
      <c r="AL32" s="1181"/>
      <c r="AM32" s="1181"/>
      <c r="AN32" s="1182"/>
      <c r="AO32" s="343">
        <v>2074326</v>
      </c>
      <c r="AP32" s="343">
        <v>31936</v>
      </c>
      <c r="AQ32" s="344">
        <v>53780</v>
      </c>
      <c r="AR32" s="345">
        <v>-40.6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552</v>
      </c>
      <c r="AL33" s="1181"/>
      <c r="AM33" s="1181"/>
      <c r="AN33" s="1182"/>
      <c r="AO33" s="343" t="s">
        <v>538</v>
      </c>
      <c r="AP33" s="343" t="s">
        <v>538</v>
      </c>
      <c r="AQ33" s="344" t="s">
        <v>538</v>
      </c>
      <c r="AR33" s="345" t="s">
        <v>538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553</v>
      </c>
      <c r="AL34" s="1181"/>
      <c r="AM34" s="1181"/>
      <c r="AN34" s="1182"/>
      <c r="AO34" s="343" t="s">
        <v>538</v>
      </c>
      <c r="AP34" s="343" t="s">
        <v>538</v>
      </c>
      <c r="AQ34" s="344">
        <v>5</v>
      </c>
      <c r="AR34" s="345" t="s">
        <v>538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554</v>
      </c>
      <c r="AL35" s="1181"/>
      <c r="AM35" s="1181"/>
      <c r="AN35" s="1182"/>
      <c r="AO35" s="343">
        <v>251496</v>
      </c>
      <c r="AP35" s="343">
        <v>3872</v>
      </c>
      <c r="AQ35" s="344">
        <v>13935</v>
      </c>
      <c r="AR35" s="345">
        <v>-72.2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555</v>
      </c>
      <c r="AL36" s="1181"/>
      <c r="AM36" s="1181"/>
      <c r="AN36" s="1182"/>
      <c r="AO36" s="343">
        <v>74820</v>
      </c>
      <c r="AP36" s="343">
        <v>1152</v>
      </c>
      <c r="AQ36" s="344">
        <v>1226</v>
      </c>
      <c r="AR36" s="345">
        <v>-6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556</v>
      </c>
      <c r="AL37" s="1181"/>
      <c r="AM37" s="1181"/>
      <c r="AN37" s="1182"/>
      <c r="AO37" s="343" t="s">
        <v>538</v>
      </c>
      <c r="AP37" s="343" t="s">
        <v>538</v>
      </c>
      <c r="AQ37" s="344">
        <v>824</v>
      </c>
      <c r="AR37" s="345" t="s">
        <v>538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557</v>
      </c>
      <c r="AL38" s="1184"/>
      <c r="AM38" s="1184"/>
      <c r="AN38" s="1185"/>
      <c r="AO38" s="346">
        <v>1777</v>
      </c>
      <c r="AP38" s="346">
        <v>27</v>
      </c>
      <c r="AQ38" s="347">
        <v>1</v>
      </c>
      <c r="AR38" s="335">
        <v>2600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558</v>
      </c>
      <c r="AL39" s="1184"/>
      <c r="AM39" s="1184"/>
      <c r="AN39" s="1185"/>
      <c r="AO39" s="343">
        <v>-169182</v>
      </c>
      <c r="AP39" s="343">
        <v>-2605</v>
      </c>
      <c r="AQ39" s="344">
        <v>-3983</v>
      </c>
      <c r="AR39" s="345">
        <v>-34.6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559</v>
      </c>
      <c r="AL40" s="1181"/>
      <c r="AM40" s="1181"/>
      <c r="AN40" s="1182"/>
      <c r="AO40" s="343">
        <v>-1155420</v>
      </c>
      <c r="AP40" s="343">
        <v>-17789</v>
      </c>
      <c r="AQ40" s="344">
        <v>-48081</v>
      </c>
      <c r="AR40" s="345">
        <v>-63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1077817</v>
      </c>
      <c r="AP41" s="343">
        <v>16594</v>
      </c>
      <c r="AQ41" s="344">
        <v>17707</v>
      </c>
      <c r="AR41" s="345">
        <v>-6.3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528</v>
      </c>
      <c r="AN49" s="1175" t="s">
        <v>563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6757220</v>
      </c>
      <c r="AN51" s="365">
        <v>108001</v>
      </c>
      <c r="AO51" s="366">
        <v>-8.5</v>
      </c>
      <c r="AP51" s="367">
        <v>92247</v>
      </c>
      <c r="AQ51" s="368">
        <v>39.200000000000003</v>
      </c>
      <c r="AR51" s="369">
        <v>-47.7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1431447</v>
      </c>
      <c r="AN52" s="373">
        <v>22879</v>
      </c>
      <c r="AO52" s="374">
        <v>8.6</v>
      </c>
      <c r="AP52" s="375">
        <v>37204</v>
      </c>
      <c r="AQ52" s="376">
        <v>16.899999999999999</v>
      </c>
      <c r="AR52" s="377">
        <v>-8.3000000000000007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6771597</v>
      </c>
      <c r="AN53" s="365">
        <v>107663</v>
      </c>
      <c r="AO53" s="366">
        <v>-0.3</v>
      </c>
      <c r="AP53" s="367">
        <v>67319</v>
      </c>
      <c r="AQ53" s="368">
        <v>-27</v>
      </c>
      <c r="AR53" s="369">
        <v>26.7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2962800</v>
      </c>
      <c r="AN54" s="373">
        <v>47106</v>
      </c>
      <c r="AO54" s="374">
        <v>105.9</v>
      </c>
      <c r="AP54" s="375">
        <v>38101</v>
      </c>
      <c r="AQ54" s="376">
        <v>2.4</v>
      </c>
      <c r="AR54" s="377">
        <v>103.5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7188409</v>
      </c>
      <c r="AN55" s="365">
        <v>112354</v>
      </c>
      <c r="AO55" s="366">
        <v>4.4000000000000004</v>
      </c>
      <c r="AP55" s="367">
        <v>70615</v>
      </c>
      <c r="AQ55" s="368">
        <v>4.9000000000000004</v>
      </c>
      <c r="AR55" s="369">
        <v>-0.5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3260294</v>
      </c>
      <c r="AN56" s="373">
        <v>50958</v>
      </c>
      <c r="AO56" s="374">
        <v>8.1999999999999993</v>
      </c>
      <c r="AP56" s="375">
        <v>37382</v>
      </c>
      <c r="AQ56" s="376">
        <v>-1.9</v>
      </c>
      <c r="AR56" s="377">
        <v>10.1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6703763</v>
      </c>
      <c r="AN57" s="365">
        <v>104038</v>
      </c>
      <c r="AO57" s="366">
        <v>-7.4</v>
      </c>
      <c r="AP57" s="367">
        <v>69185</v>
      </c>
      <c r="AQ57" s="368">
        <v>-2</v>
      </c>
      <c r="AR57" s="369">
        <v>-5.4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3464538</v>
      </c>
      <c r="AN58" s="373">
        <v>53767</v>
      </c>
      <c r="AO58" s="374">
        <v>5.5</v>
      </c>
      <c r="AP58" s="375">
        <v>38519</v>
      </c>
      <c r="AQ58" s="376">
        <v>3</v>
      </c>
      <c r="AR58" s="377">
        <v>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3963874</v>
      </c>
      <c r="AN59" s="365">
        <v>61027</v>
      </c>
      <c r="AO59" s="366">
        <v>-41.3</v>
      </c>
      <c r="AP59" s="367">
        <v>70166</v>
      </c>
      <c r="AQ59" s="368">
        <v>1.4</v>
      </c>
      <c r="AR59" s="369">
        <v>-42.7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1302882</v>
      </c>
      <c r="AN60" s="373">
        <v>20059</v>
      </c>
      <c r="AO60" s="374">
        <v>-62.7</v>
      </c>
      <c r="AP60" s="375">
        <v>36115</v>
      </c>
      <c r="AQ60" s="376">
        <v>-6.2</v>
      </c>
      <c r="AR60" s="377">
        <v>-56.5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6276973</v>
      </c>
      <c r="AN61" s="380">
        <v>98617</v>
      </c>
      <c r="AO61" s="381">
        <v>-10.6</v>
      </c>
      <c r="AP61" s="382">
        <v>73906</v>
      </c>
      <c r="AQ61" s="383">
        <v>3.3</v>
      </c>
      <c r="AR61" s="369">
        <v>-13.9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2484392</v>
      </c>
      <c r="AN62" s="373">
        <v>38954</v>
      </c>
      <c r="AO62" s="374">
        <v>13.1</v>
      </c>
      <c r="AP62" s="375">
        <v>37464</v>
      </c>
      <c r="AQ62" s="376">
        <v>2.8</v>
      </c>
      <c r="AR62" s="377">
        <v>10.3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vjLLL7d1VBvWJR5nJdxz1Bi2ZgFW2K0u8o7MCv0Z5QVX7f/x8Mei0/WO8XRmw8Cla3UXRkmem6Ju2eOqp1J6g==" saltValue="1USWwx8Mc2LPCwUx1lGa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1" zoomScaleNormal="100" zoomScaleSheetLayoutView="55" workbookViewId="0">
      <selection activeCell="CN77" sqref="CN7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nneC8yVCsaWnkE42gt6RQvYhNNSk+Db5WrmoUmvWXEt3p31nWrBNLcqGpAZANqULO1XrXcvmKI6ZB76SGBxi0g==" saltValue="2hJo/xA2ZC3iqCsC7huO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gLPgshc3ZKBsibLE13Rz2vMUCx+MybBF8sL1d5WGJs57YEp899skNk2ZipwQ62d2GPFwa20DpRVziexJUbDbvg==" saltValue="mMuMsBsibeDbjH3p6Jfa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98" t="s">
        <v>3</v>
      </c>
      <c r="D47" s="1198"/>
      <c r="E47" s="1199"/>
      <c r="F47" s="11">
        <v>19.91</v>
      </c>
      <c r="G47" s="12">
        <v>19.66</v>
      </c>
      <c r="H47" s="12">
        <v>14.92</v>
      </c>
      <c r="I47" s="12">
        <v>15.15</v>
      </c>
      <c r="J47" s="13">
        <v>13.72</v>
      </c>
    </row>
    <row r="48" spans="2:10" ht="57.75" customHeight="1" x14ac:dyDescent="0.15">
      <c r="B48" s="14"/>
      <c r="C48" s="1200" t="s">
        <v>4</v>
      </c>
      <c r="D48" s="1200"/>
      <c r="E48" s="1201"/>
      <c r="F48" s="15">
        <v>2.0499999999999998</v>
      </c>
      <c r="G48" s="16">
        <v>0.66</v>
      </c>
      <c r="H48" s="16">
        <v>0.99</v>
      </c>
      <c r="I48" s="16">
        <v>4.66</v>
      </c>
      <c r="J48" s="17">
        <v>3.47</v>
      </c>
    </row>
    <row r="49" spans="2:10" ht="57.75" customHeight="1" thickBot="1" x14ac:dyDescent="0.2">
      <c r="B49" s="18"/>
      <c r="C49" s="1202" t="s">
        <v>5</v>
      </c>
      <c r="D49" s="1202"/>
      <c r="E49" s="1203"/>
      <c r="F49" s="19" t="s">
        <v>584</v>
      </c>
      <c r="G49" s="20" t="s">
        <v>585</v>
      </c>
      <c r="H49" s="20" t="s">
        <v>586</v>
      </c>
      <c r="I49" s="20">
        <v>3.72</v>
      </c>
      <c r="J49" s="21" t="s">
        <v>587</v>
      </c>
    </row>
    <row r="50" spans="2:10" ht="13.5" customHeight="1" x14ac:dyDescent="0.15"/>
  </sheetData>
  <sheetProtection algorithmName="SHA-512" hashValue="fP7YotgYpbPk86rVmUmmGHulooWLePKeO++vv92X+jc/DPa6ddHIGuv9w7o77oDRJ0WSxwrZs35BVmvH2e9tqQ==" saltValue="Wb3E/+521u6L9FInX1Pv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2021-03-07T04:19:21Z</cp:lastPrinted>
  <dcterms:created xsi:type="dcterms:W3CDTF">2021-02-05T05:13:07Z</dcterms:created>
  <dcterms:modified xsi:type="dcterms:W3CDTF">2021-03-07T04:24:10Z</dcterms:modified>
  <cp:category/>
</cp:coreProperties>
</file>