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4_2023年度\02_共通（総括）\00_文書の収受、発送、整理及び保有に関すること\44_【対内文書】財政課\20240117_公営企業に係る経営比較分析表（令和４年度決算）の分析等について\20240126_回答\"/>
    </mc:Choice>
  </mc:AlternateContent>
  <xr:revisionPtr revIDLastSave="0" documentId="13_ncr:1_{18C6487D-7EB5-4CCC-BD1C-5AAC26E20DC2}" xr6:coauthVersionLast="44" xr6:coauthVersionMax="44" xr10:uidLastSave="{00000000-0000-0000-0000-000000000000}"/>
  <workbookProtection workbookAlgorithmName="SHA-512" workbookHashValue="1R8rC8sV0nCup+pgP3lWAl9L4yGGHFrxI0ooELlpc5F3XPiAzpNYjhKT4u8s264og8ckXgTvMDyf5/9jXzgWLQ==" workbookSaltValue="VzPYywJcX3vsnFmCABy/u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F85" i="4"/>
  <c r="E85" i="4"/>
  <c r="BB10" i="4"/>
  <c r="AT10" i="4"/>
  <c r="AL10" i="4"/>
  <c r="W10" i="4"/>
  <c r="P10" i="4"/>
  <c r="I10" i="4"/>
  <c r="BB8" i="4"/>
  <c r="AT8" i="4"/>
  <c r="W8" i="4"/>
  <c r="P8" i="4"/>
  <c r="I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<sst xmlns="http://schemas.openxmlformats.org/spreadsheetml/2006/main" count="253" uniqueCount="116">
  <si>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</si>
  <si>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</si>
  <si>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</si>
  <si>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</si>
  <si>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</si>
  <si>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</si>
  <si>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</si>
  <si>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</si>
  <si>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</si>
  <si>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</si>
  <si>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</si>
  <si>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</si>
  <si>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</si>
  <si>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</si>
  <si>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</si>
  <si>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</si>
  <si>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</si>
  <si>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</si>
  <si>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</si>
  <si>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</si>
  <si>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</si>
  <si>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</si>
  <si>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</si>
  <si>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</si>
  <si>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</si>
  <si>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</si>
  <si>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</si>
  <si>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</si>
  <si>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</si>
  <si>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</si>
  <si>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</si>
  <si>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</si>
  <si>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</si>
  <si>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</si>
  <si>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</si>
  <si>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</si>
  <si>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</si>
  <si>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</si>
  <si>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</si>
  <si>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</si>
  <si>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</si>
  <si>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</si>
  <si>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</si>
  <si>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</si>
  <si>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</si>
  <si>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</si>
  <si>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</si>
  <si>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</si>
  <si>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</si>
  <si>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</si>
  <si>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</si>
  <si>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</si>
  <si>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</si>
  <si>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</si>
  <si>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</si>
  <si>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</si>
  <si>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</si>
  <si>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</si>
  <si>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</si>
  <si>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</si>
  <si>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</si>
  <si>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</si>
  <si>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</si>
  <si>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</si>
  <si>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</si>
  <si>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</si>
  <si>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</si>
  <si>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</si>
  <si>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</si>
  <si>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</si>
  <si>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</si>
  <si>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</si>
  <si>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</si>
  <si>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</si>
  <si>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</si>
  <si>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</si>
  <si>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</si>
  <si>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</si>
  <si>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</si>
  <si>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</si>
  <si>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</si>
  <si>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</si>
  <si>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</si>
  <si>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</si>
  <si>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</si>
  <si>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</si>
  <si>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</si>
  <si>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</si>
  <si>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</si>
  <si>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</si>
  <si>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</si>
  <si>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</si>
  <si>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</si>
  <si>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</si>
  <si>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</si>
  <si>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</si>
  <si>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</si>
  <si>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</si>
  <si>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</si>
  <si>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</si>
  <si>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</si>
  <si>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</si>
  <si>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</si>
  <si>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</si>
  <si>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</si>
  <si>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</si>
  <si>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</si>
  <si>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</si>
  <si>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</si>
  <si>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</si>
  <si>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</si>
  <si>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</si>
  <si>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</si>
  <si>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①経常収支比率：100％を下回っており、単年度収支は赤字である。全国及び類似団体平均値と比べても低い。
②累積欠損金比率：100％を上回り、全国及び類似団体平均値と比べても高い。経費削減、収入増加につながる経営改善が必要である。
③流動比率：100％を上回っているが、他会計借入金によって決算日時点での流動資産が一時的に多くなっているためであり、実際には短期的な支払能力が十分とは言えない状況である。
④企業債残高対事業規模比率：使用料収入に対する企業債残高の割合。全国及び類似団体と比べて高い。
⑤経費回収率：100％を大きく下回っており、使用料で賄うべき経費を賄えていない。全国及び類似団体平均値と比べても低く、使用料の適正化が必要である。
⑥汚水処理原価：有収水量1㎥あたりの汚水処理にかかるコスト。全国及び類似団体平均値と比べて低い。
⑦施設利用率：施設が1日に対応可能な処理能力に対する1日平均処理水量の割合。全国及び類似団体平均値と比べて高い。
⑧水洗化率：全国及び類似団体平均値と比べて低い。使用料収入確保のためにも、今後も水洗化率向上への取り組みが必要である。</t>
    <rPh sb="90" eb="92">
      <t>ケイヒ</t>
    </rPh>
    <rPh sb="92" eb="94">
      <t>サクゲン</t>
    </rPh>
    <rPh sb="95" eb="97">
      <t>シュウニュウ</t>
    </rPh>
    <rPh sb="97" eb="99">
      <t>ゾウカ</t>
    </rPh>
    <rPh sb="104" eb="106">
      <t>ケイエイ</t>
    </rPh>
    <rPh sb="106" eb="108">
      <t>カイゼン</t>
    </rPh>
    <rPh sb="109" eb="111">
      <t>ヒツヨウ</t>
    </rPh>
    <rPh sb="175" eb="177">
      <t>ジッサイ</t>
    </rPh>
    <rPh sb="279" eb="280">
      <t>マカナ</t>
    </rPh>
    <rPh sb="316" eb="319">
      <t>テキセイカ</t>
    </rPh>
    <rPh sb="385" eb="387">
      <t>シセツ</t>
    </rPh>
    <rPh sb="391" eb="393">
      <t>タイオウ</t>
    </rPh>
    <rPh sb="393" eb="395">
      <t>カノウ</t>
    </rPh>
    <rPh sb="398" eb="400">
      <t>ノウリョク</t>
    </rPh>
    <rPh sb="405" eb="406">
      <t>ニチ</t>
    </rPh>
    <rPh sb="406" eb="408">
      <t>ヘイキン</t>
    </rPh>
    <rPh sb="410" eb="412">
      <t>スイリョウ</t>
    </rPh>
    <rPh sb="413" eb="415">
      <t>ワリアイ</t>
    </rPh>
    <rPh sb="460" eb="463">
      <t>シヨウリョウ</t>
    </rPh>
    <rPh sb="463" eb="465">
      <t>シュウニュウ</t>
    </rPh>
    <rPh sb="465" eb="467">
      <t>カクホ</t>
    </rPh>
    <phoneticPr fontId="4"/>
  </si>
  <si>
    <t>経常収支が赤字となり、欠損金も継続して発生しており健全な経営とはいえない状況である。汚水処理原価は全国及び類似団体と比べて低いものの経費回収率が低いこと、また事業規模に対する企業債残高の高さから、使用料収入の確保が課題である。使用料の適正化、水洗化率の向上等による増収を図り、経営状況を改善していく必要がある。</t>
    <rPh sb="0" eb="2">
      <t>ケイジョウ</t>
    </rPh>
    <rPh sb="2" eb="4">
      <t>シュウシ</t>
    </rPh>
    <rPh sb="5" eb="7">
      <t>アカジ</t>
    </rPh>
    <rPh sb="11" eb="14">
      <t>ケッソンキン</t>
    </rPh>
    <rPh sb="15" eb="17">
      <t>ケイゾク</t>
    </rPh>
    <rPh sb="19" eb="21">
      <t>ハッセイ</t>
    </rPh>
    <rPh sb="25" eb="27">
      <t>ケンゼン</t>
    </rPh>
    <rPh sb="28" eb="30">
      <t>ケイエイ</t>
    </rPh>
    <rPh sb="36" eb="38">
      <t>ジョウキョウ</t>
    </rPh>
    <rPh sb="42" eb="46">
      <t>オスイショリ</t>
    </rPh>
    <rPh sb="46" eb="48">
      <t>ゲンカ</t>
    </rPh>
    <rPh sb="49" eb="52">
      <t>ゼンコクオヨ</t>
    </rPh>
    <rPh sb="53" eb="57">
      <t>ルイジダンタイ</t>
    </rPh>
    <rPh sb="58" eb="59">
      <t>クラ</t>
    </rPh>
    <rPh sb="61" eb="62">
      <t>ヒク</t>
    </rPh>
    <rPh sb="66" eb="71">
      <t>ケイヒカイシュウリツ</t>
    </rPh>
    <rPh sb="72" eb="73">
      <t>ヒク</t>
    </rPh>
    <rPh sb="79" eb="83">
      <t>ジギョウキボ</t>
    </rPh>
    <rPh sb="84" eb="85">
      <t>タイ</t>
    </rPh>
    <rPh sb="87" eb="92">
      <t>キギョウサイザンダカ</t>
    </rPh>
    <rPh sb="93" eb="94">
      <t>タカ</t>
    </rPh>
    <rPh sb="107" eb="109">
      <t>カダイ</t>
    </rPh>
    <rPh sb="113" eb="116">
      <t>シヨウリョウ</t>
    </rPh>
    <rPh sb="117" eb="120">
      <t>テキセイカ</t>
    </rPh>
    <rPh sb="121" eb="125">
      <t>スイセンカリツ</t>
    </rPh>
    <rPh sb="126" eb="128">
      <t>コウジョウ</t>
    </rPh>
    <rPh sb="128" eb="129">
      <t>トウ</t>
    </rPh>
    <rPh sb="132" eb="134">
      <t>ゾウシュウ</t>
    </rPh>
    <rPh sb="135" eb="136">
      <t>ハカ</t>
    </rPh>
    <phoneticPr fontId="4"/>
  </si>
  <si>
    <t>①有形固定資産減価償却率：全国及び類似団体平均値と比べて低い値となっている。
②管渠老朽化率平成15年に供用開始で、耐用年数を超える管渠が無いため0％。
③管渠改善率：管渠の更新が無かったため0％。</t>
    <rPh sb="70" eb="71">
      <t>ナ</t>
    </rPh>
    <rPh sb="86" eb="88">
      <t>カンキョ</t>
    </rPh>
    <rPh sb="89" eb="91">
      <t>コウシン</t>
    </rPh>
    <rPh sb="92" eb="93">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</si>
</sst>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60-4C16-A9F9-885D76E7A0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3D60-4C16-A9F9-885D76E7A0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106.8</c:v>
                </c:pt>
                <c:pt idx="2">
                  <c:v>83.62</c:v>
                </c:pt>
                <c:pt idx="3">
                  <c:v>76.37</c:v>
                </c:pt>
                <c:pt idx="4">
                  <c:v>86.59</c:v>
                </c:pt>
              </c:numCache>
            </c:numRef>
          </c:val>
          <c:extLst>
            <c:ext xmlns:c16="http://schemas.microsoft.com/office/drawing/2014/chart" uri="{C3380CC4-5D6E-409C-BE32-E72D297353CC}">
              <c16:uniqueId val="{00000000-CD17-4E74-8417-DB38E69748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CD17-4E74-8417-DB38E69748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69.819999999999993</c:v>
                </c:pt>
                <c:pt idx="2">
                  <c:v>71.709999999999994</c:v>
                </c:pt>
                <c:pt idx="3">
                  <c:v>73.319999999999993</c:v>
                </c:pt>
                <c:pt idx="4">
                  <c:v>75.099999999999994</c:v>
                </c:pt>
              </c:numCache>
            </c:numRef>
          </c:val>
          <c:extLst>
            <c:ext xmlns:c16="http://schemas.microsoft.com/office/drawing/2014/chart" uri="{C3380CC4-5D6E-409C-BE32-E72D297353CC}">
              <c16:uniqueId val="{00000000-F986-4E10-952B-0903120EAC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F986-4E10-952B-0903120EAC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79.569999999999993</c:v>
                </c:pt>
                <c:pt idx="2">
                  <c:v>68.150000000000006</c:v>
                </c:pt>
                <c:pt idx="3">
                  <c:v>76.19</c:v>
                </c:pt>
                <c:pt idx="4">
                  <c:v>83.05</c:v>
                </c:pt>
              </c:numCache>
            </c:numRef>
          </c:val>
          <c:extLst>
            <c:ext xmlns:c16="http://schemas.microsoft.com/office/drawing/2014/chart" uri="{C3380CC4-5D6E-409C-BE32-E72D297353CC}">
              <c16:uniqueId val="{00000000-A9BD-4916-834E-DEF43F4F3C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A9BD-4916-834E-DEF43F4F3C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3.92</c:v>
                </c:pt>
                <c:pt idx="2">
                  <c:v>7.89</c:v>
                </c:pt>
                <c:pt idx="3">
                  <c:v>8.31</c:v>
                </c:pt>
                <c:pt idx="4">
                  <c:v>12.41</c:v>
                </c:pt>
              </c:numCache>
            </c:numRef>
          </c:val>
          <c:extLst>
            <c:ext xmlns:c16="http://schemas.microsoft.com/office/drawing/2014/chart" uri="{C3380CC4-5D6E-409C-BE32-E72D297353CC}">
              <c16:uniqueId val="{00000000-2B51-4CA5-8964-3EA92986CA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2B51-4CA5-8964-3EA92986CA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70A-4CE9-84BD-76F786958E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70A-4CE9-84BD-76F786958E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120.19</c:v>
                </c:pt>
                <c:pt idx="2">
                  <c:v>349.15</c:v>
                </c:pt>
                <c:pt idx="3">
                  <c:v>459.92</c:v>
                </c:pt>
                <c:pt idx="4">
                  <c:v>562.29999999999995</c:v>
                </c:pt>
              </c:numCache>
            </c:numRef>
          </c:val>
          <c:extLst>
            <c:ext xmlns:c16="http://schemas.microsoft.com/office/drawing/2014/chart" uri="{C3380CC4-5D6E-409C-BE32-E72D297353CC}">
              <c16:uniqueId val="{00000000-2763-45AF-85EA-33FB10F606C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2763-45AF-85EA-33FB10F606C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169.22</c:v>
                </c:pt>
                <c:pt idx="2">
                  <c:v>104.76</c:v>
                </c:pt>
                <c:pt idx="3">
                  <c:v>158.11000000000001</c:v>
                </c:pt>
                <c:pt idx="4">
                  <c:v>146.74</c:v>
                </c:pt>
              </c:numCache>
            </c:numRef>
          </c:val>
          <c:extLst>
            <c:ext xmlns:c16="http://schemas.microsoft.com/office/drawing/2014/chart" uri="{C3380CC4-5D6E-409C-BE32-E72D297353CC}">
              <c16:uniqueId val="{00000000-C9DF-47CC-86B0-8DC999BCBC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C9DF-47CC-86B0-8DC999BCBC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1262.58</c:v>
                </c:pt>
                <c:pt idx="2">
                  <c:v>1252.55</c:v>
                </c:pt>
                <c:pt idx="3">
                  <c:v>1437.83</c:v>
                </c:pt>
                <c:pt idx="4">
                  <c:v>1322.75</c:v>
                </c:pt>
              </c:numCache>
            </c:numRef>
          </c:val>
          <c:extLst>
            <c:ext xmlns:c16="http://schemas.microsoft.com/office/drawing/2014/chart" uri="{C3380CC4-5D6E-409C-BE32-E72D297353CC}">
              <c16:uniqueId val="{00000000-E001-47B4-B2BD-B112BC3D73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E001-47B4-B2BD-B112BC3D73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39.659999999999997</c:v>
                </c:pt>
                <c:pt idx="2">
                  <c:v>25.55</c:v>
                </c:pt>
                <c:pt idx="3">
                  <c:v>47.34</c:v>
                </c:pt>
                <c:pt idx="4">
                  <c:v>46.82</c:v>
                </c:pt>
              </c:numCache>
            </c:numRef>
          </c:val>
          <c:extLst>
            <c:ext xmlns:c16="http://schemas.microsoft.com/office/drawing/2014/chart" uri="{C3380CC4-5D6E-409C-BE32-E72D297353CC}">
              <c16:uniqueId val="{00000000-D78C-486F-BD2D-E556EA7D0B2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D78C-486F-BD2D-E556EA7D0B2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180.8</c:v>
                </c:pt>
                <c:pt idx="2">
                  <c:v>277.44</c:v>
                </c:pt>
                <c:pt idx="3">
                  <c:v>150</c:v>
                </c:pt>
                <c:pt idx="4">
                  <c:v>150</c:v>
                </c:pt>
              </c:numCache>
            </c:numRef>
          </c:val>
          <c:extLst>
            <c:ext xmlns:c16="http://schemas.microsoft.com/office/drawing/2014/chart" uri="{C3380CC4-5D6E-409C-BE32-E72D297353CC}">
              <c16:uniqueId val="{00000000-7AA3-44AE-AC69-3FB0D06D4F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AA3-44AE-AC69-3FB0D06D4F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27" zoomScale="101" zoomScaleNormal="101"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豊見城市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65954</v>
      </c>
      <c r="AM8" s="45"/>
      <c r="AN8" s="45"/>
      <c r="AO8" s="45"/>
      <c r="AP8" s="45"/>
      <c r="AQ8" s="45"/>
      <c r="AR8" s="45"/>
      <c r="AS8" s="45"/>
      <c r="AT8" s="46">
        <f>データ!T6</f>
        <v>19.329999999999998</v>
      </c>
      <c r="AU8" s="46"/>
      <c r="AV8" s="46"/>
      <c r="AW8" s="46"/>
      <c r="AX8" s="46"/>
      <c r="AY8" s="46"/>
      <c r="AZ8" s="46"/>
      <c r="BA8" s="46"/>
      <c r="BB8" s="46">
        <f>データ!U6</f>
        <v>3412</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76.040000000000006</v>
      </c>
      <c r="J10" s="46"/>
      <c r="K10" s="46"/>
      <c r="L10" s="46"/>
      <c r="M10" s="46"/>
      <c r="N10" s="46"/>
      <c r="O10" s="46"/>
      <c r="P10" s="46">
        <f>データ!P6</f>
        <v>2.94</v>
      </c>
      <c r="Q10" s="46"/>
      <c r="R10" s="46"/>
      <c r="S10" s="46"/>
      <c r="T10" s="46"/>
      <c r="U10" s="46"/>
      <c r="V10" s="46"/>
      <c r="W10" s="46">
        <f>データ!Q6</f>
        <v>100</v>
      </c>
      <c r="X10" s="46"/>
      <c r="Y10" s="46"/>
      <c r="Z10" s="46"/>
      <c r="AA10" s="46"/>
      <c r="AB10" s="46"/>
      <c r="AC10" s="46"/>
      <c r="AD10" s="45">
        <f>データ!R6</f>
        <v>1342</v>
      </c>
      <c r="AE10" s="45"/>
      <c r="AF10" s="45"/>
      <c r="AG10" s="45"/>
      <c r="AH10" s="45"/>
      <c r="AI10" s="45"/>
      <c r="AJ10" s="45"/>
      <c r="AK10" s="2"/>
      <c r="AL10" s="45">
        <f>データ!V6</f>
        <v>1932</v>
      </c>
      <c r="AM10" s="45"/>
      <c r="AN10" s="45"/>
      <c r="AO10" s="45"/>
      <c r="AP10" s="45"/>
      <c r="AQ10" s="45"/>
      <c r="AR10" s="45"/>
      <c r="AS10" s="45"/>
      <c r="AT10" s="46">
        <f>データ!W6</f>
        <v>0.39</v>
      </c>
      <c r="AU10" s="46"/>
      <c r="AV10" s="46"/>
      <c r="AW10" s="46"/>
      <c r="AX10" s="46"/>
      <c r="AY10" s="46"/>
      <c r="AZ10" s="46"/>
      <c r="BA10" s="46"/>
      <c r="BB10" s="46">
        <f>データ!X6</f>
        <v>4953.8500000000004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2uWk6xgnhnUaYjUe6wZWX5FarGRZLNWiOTqfz4NQ4BcJAKBwAJ9eLpWKhDFop7J+Tud02JkiN5SSMVm2NrMgg==" saltValue="T9uxWYyjxF616LCLgQkf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472123</v>
      </c>
      <c r="D6" s="19">
        <f t="shared" si="3"/>
        <v>46</v>
      </c>
      <c r="E6" s="19">
        <f t="shared" si="3"/>
        <v>17</v>
      </c>
      <c r="F6" s="19">
        <f t="shared" si="3"/>
        <v>5</v>
      </c>
      <c r="G6" s="19">
        <f t="shared" si="3"/>
        <v>0</v>
      </c>
      <c r="H6" s="19" t="str">
        <f t="shared" si="3"/>
        <v>沖縄県　豊見城市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76.040000000000006</v>
      </c>
      <c r="P6" s="20">
        <f t="shared" si="3"/>
        <v>2.94</v>
      </c>
      <c r="Q6" s="20">
        <f t="shared" si="3"/>
        <v>100</v>
      </c>
      <c r="R6" s="20">
        <f t="shared" si="3"/>
        <v>1342</v>
      </c>
      <c r="S6" s="20">
        <f t="shared" si="3"/>
        <v>65954</v>
      </c>
      <c r="T6" s="20">
        <f t="shared" si="3"/>
        <v>19.329999999999998</v>
      </c>
      <c r="U6" s="20">
        <f t="shared" si="3"/>
        <v>3412</v>
      </c>
      <c r="V6" s="20">
        <f t="shared" si="3"/>
        <v>1932</v>
      </c>
      <c r="W6" s="20">
        <f t="shared" si="3"/>
        <v>0.39</v>
      </c>
      <c r="X6" s="20">
        <f t="shared" si="3"/>
        <v>4953.8500000000004</v>
      </c>
      <c r="Y6" s="21" t="str">
        <f>IF(Y7="",NA(),Y7)</f>
        <v>-</v>
      </c>
      <c r="Z6" s="21">
        <f t="shared" ref="Z6:AH6" si="4">IF(Z7="",NA(),Z7)</f>
        <v>79.569999999999993</v>
      </c>
      <c r="AA6" s="21">
        <f t="shared" si="4"/>
        <v>68.150000000000006</v>
      </c>
      <c r="AB6" s="21">
        <f t="shared" si="4"/>
        <v>76.19</v>
      </c>
      <c r="AC6" s="21">
        <f t="shared" si="4"/>
        <v>83.05</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120.19</v>
      </c>
      <c r="AL6" s="21">
        <f t="shared" si="5"/>
        <v>349.15</v>
      </c>
      <c r="AM6" s="21">
        <f t="shared" si="5"/>
        <v>459.92</v>
      </c>
      <c r="AN6" s="21">
        <f t="shared" si="5"/>
        <v>562.29999999999995</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169.22</v>
      </c>
      <c r="AW6" s="21">
        <f t="shared" si="6"/>
        <v>104.76</v>
      </c>
      <c r="AX6" s="21">
        <f t="shared" si="6"/>
        <v>158.11000000000001</v>
      </c>
      <c r="AY6" s="21">
        <f t="shared" si="6"/>
        <v>146.74</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1262.58</v>
      </c>
      <c r="BH6" s="21">
        <f t="shared" si="7"/>
        <v>1252.55</v>
      </c>
      <c r="BI6" s="21">
        <f t="shared" si="7"/>
        <v>1437.83</v>
      </c>
      <c r="BJ6" s="21">
        <f t="shared" si="7"/>
        <v>1322.75</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39.659999999999997</v>
      </c>
      <c r="BS6" s="21">
        <f t="shared" si="8"/>
        <v>25.55</v>
      </c>
      <c r="BT6" s="21">
        <f t="shared" si="8"/>
        <v>47.34</v>
      </c>
      <c r="BU6" s="21">
        <f t="shared" si="8"/>
        <v>46.82</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180.8</v>
      </c>
      <c r="CD6" s="21">
        <f t="shared" si="9"/>
        <v>277.44</v>
      </c>
      <c r="CE6" s="21">
        <f t="shared" si="9"/>
        <v>150</v>
      </c>
      <c r="CF6" s="21">
        <f t="shared" si="9"/>
        <v>150</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106.8</v>
      </c>
      <c r="CO6" s="21">
        <f t="shared" si="10"/>
        <v>83.62</v>
      </c>
      <c r="CP6" s="21">
        <f t="shared" si="10"/>
        <v>76.37</v>
      </c>
      <c r="CQ6" s="21">
        <f t="shared" si="10"/>
        <v>86.59</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69.819999999999993</v>
      </c>
      <c r="CZ6" s="21">
        <f t="shared" si="11"/>
        <v>71.709999999999994</v>
      </c>
      <c r="DA6" s="21">
        <f t="shared" si="11"/>
        <v>73.319999999999993</v>
      </c>
      <c r="DB6" s="21">
        <f t="shared" si="11"/>
        <v>75.099999999999994</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3.92</v>
      </c>
      <c r="DK6" s="21">
        <f t="shared" si="12"/>
        <v>7.89</v>
      </c>
      <c r="DL6" s="21">
        <f t="shared" si="12"/>
        <v>8.31</v>
      </c>
      <c r="DM6" s="21">
        <f t="shared" si="12"/>
        <v>12.41</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472123</v>
      </c>
      <c r="D7" s="23">
        <v>46</v>
      </c>
      <c r="E7" s="23">
        <v>17</v>
      </c>
      <c r="F7" s="23">
        <v>5</v>
      </c>
      <c r="G7" s="23">
        <v>0</v>
      </c>
      <c r="H7" s="23" t="s">
        <v>96</v>
      </c>
      <c r="I7" s="23" t="s">
        <v>97</v>
      </c>
      <c r="J7" s="23" t="s">
        <v>98</v>
      </c>
      <c r="K7" s="23" t="s">
        <v>99</v>
      </c>
      <c r="L7" s="23" t="s">
        <v>100</v>
      </c>
      <c r="M7" s="23" t="s">
        <v>101</v>
      </c>
      <c r="N7" s="24" t="s">
        <v>102</v>
      </c>
      <c r="O7" s="24">
        <v>76.040000000000006</v>
      </c>
      <c r="P7" s="24">
        <v>2.94</v>
      </c>
      <c r="Q7" s="24">
        <v>100</v>
      </c>
      <c r="R7" s="24">
        <v>1342</v>
      </c>
      <c r="S7" s="24">
        <v>65954</v>
      </c>
      <c r="T7" s="24">
        <v>19.329999999999998</v>
      </c>
      <c r="U7" s="24">
        <v>3412</v>
      </c>
      <c r="V7" s="24">
        <v>1932</v>
      </c>
      <c r="W7" s="24">
        <v>0.39</v>
      </c>
      <c r="X7" s="24">
        <v>4953.8500000000004</v>
      </c>
      <c r="Y7" s="24" t="s">
        <v>102</v>
      </c>
      <c r="Z7" s="24">
        <v>79.569999999999993</v>
      </c>
      <c r="AA7" s="24">
        <v>68.150000000000006</v>
      </c>
      <c r="AB7" s="24">
        <v>76.19</v>
      </c>
      <c r="AC7" s="24">
        <v>83.05</v>
      </c>
      <c r="AD7" s="24" t="s">
        <v>102</v>
      </c>
      <c r="AE7" s="24">
        <v>103.6</v>
      </c>
      <c r="AF7" s="24">
        <v>106.37</v>
      </c>
      <c r="AG7" s="24">
        <v>106.07</v>
      </c>
      <c r="AH7" s="24">
        <v>105.5</v>
      </c>
      <c r="AI7" s="24">
        <v>103.61</v>
      </c>
      <c r="AJ7" s="24" t="s">
        <v>102</v>
      </c>
      <c r="AK7" s="24">
        <v>120.19</v>
      </c>
      <c r="AL7" s="24">
        <v>349.15</v>
      </c>
      <c r="AM7" s="24">
        <v>459.92</v>
      </c>
      <c r="AN7" s="24">
        <v>562.29999999999995</v>
      </c>
      <c r="AO7" s="24" t="s">
        <v>102</v>
      </c>
      <c r="AP7" s="24">
        <v>193.99</v>
      </c>
      <c r="AQ7" s="24">
        <v>139.02000000000001</v>
      </c>
      <c r="AR7" s="24">
        <v>132.04</v>
      </c>
      <c r="AS7" s="24">
        <v>145.43</v>
      </c>
      <c r="AT7" s="24">
        <v>133.62</v>
      </c>
      <c r="AU7" s="24" t="s">
        <v>102</v>
      </c>
      <c r="AV7" s="24">
        <v>169.22</v>
      </c>
      <c r="AW7" s="24">
        <v>104.76</v>
      </c>
      <c r="AX7" s="24">
        <v>158.11000000000001</v>
      </c>
      <c r="AY7" s="24">
        <v>146.74</v>
      </c>
      <c r="AZ7" s="24" t="s">
        <v>102</v>
      </c>
      <c r="BA7" s="24">
        <v>26.99</v>
      </c>
      <c r="BB7" s="24">
        <v>29.13</v>
      </c>
      <c r="BC7" s="24">
        <v>35.69</v>
      </c>
      <c r="BD7" s="24">
        <v>38.4</v>
      </c>
      <c r="BE7" s="24">
        <v>36.94</v>
      </c>
      <c r="BF7" s="24" t="s">
        <v>102</v>
      </c>
      <c r="BG7" s="24">
        <v>1262.58</v>
      </c>
      <c r="BH7" s="24">
        <v>1252.55</v>
      </c>
      <c r="BI7" s="24">
        <v>1437.83</v>
      </c>
      <c r="BJ7" s="24">
        <v>1322.75</v>
      </c>
      <c r="BK7" s="24" t="s">
        <v>102</v>
      </c>
      <c r="BL7" s="24">
        <v>826.83</v>
      </c>
      <c r="BM7" s="24">
        <v>867.83</v>
      </c>
      <c r="BN7" s="24">
        <v>791.76</v>
      </c>
      <c r="BO7" s="24">
        <v>900.82</v>
      </c>
      <c r="BP7" s="24">
        <v>809.19</v>
      </c>
      <c r="BQ7" s="24" t="s">
        <v>102</v>
      </c>
      <c r="BR7" s="24">
        <v>39.659999999999997</v>
      </c>
      <c r="BS7" s="24">
        <v>25.55</v>
      </c>
      <c r="BT7" s="24">
        <v>47.34</v>
      </c>
      <c r="BU7" s="24">
        <v>46.82</v>
      </c>
      <c r="BV7" s="24" t="s">
        <v>102</v>
      </c>
      <c r="BW7" s="24">
        <v>57.31</v>
      </c>
      <c r="BX7" s="24">
        <v>57.08</v>
      </c>
      <c r="BY7" s="24">
        <v>56.26</v>
      </c>
      <c r="BZ7" s="24">
        <v>52.94</v>
      </c>
      <c r="CA7" s="24">
        <v>57.02</v>
      </c>
      <c r="CB7" s="24" t="s">
        <v>102</v>
      </c>
      <c r="CC7" s="24">
        <v>180.8</v>
      </c>
      <c r="CD7" s="24">
        <v>277.44</v>
      </c>
      <c r="CE7" s="24">
        <v>150</v>
      </c>
      <c r="CF7" s="24">
        <v>150</v>
      </c>
      <c r="CG7" s="24" t="s">
        <v>102</v>
      </c>
      <c r="CH7" s="24">
        <v>273.52</v>
      </c>
      <c r="CI7" s="24">
        <v>274.99</v>
      </c>
      <c r="CJ7" s="24">
        <v>282.08999999999997</v>
      </c>
      <c r="CK7" s="24">
        <v>303.27999999999997</v>
      </c>
      <c r="CL7" s="24">
        <v>273.68</v>
      </c>
      <c r="CM7" s="24" t="s">
        <v>102</v>
      </c>
      <c r="CN7" s="24">
        <v>106.8</v>
      </c>
      <c r="CO7" s="24">
        <v>83.62</v>
      </c>
      <c r="CP7" s="24">
        <v>76.37</v>
      </c>
      <c r="CQ7" s="24">
        <v>86.59</v>
      </c>
      <c r="CR7" s="24" t="s">
        <v>102</v>
      </c>
      <c r="CS7" s="24">
        <v>50.14</v>
      </c>
      <c r="CT7" s="24">
        <v>54.83</v>
      </c>
      <c r="CU7" s="24">
        <v>66.53</v>
      </c>
      <c r="CV7" s="24">
        <v>52.35</v>
      </c>
      <c r="CW7" s="24">
        <v>52.55</v>
      </c>
      <c r="CX7" s="24" t="s">
        <v>102</v>
      </c>
      <c r="CY7" s="24">
        <v>69.819999999999993</v>
      </c>
      <c r="CZ7" s="24">
        <v>71.709999999999994</v>
      </c>
      <c r="DA7" s="24">
        <v>73.319999999999993</v>
      </c>
      <c r="DB7" s="24">
        <v>75.099999999999994</v>
      </c>
      <c r="DC7" s="24" t="s">
        <v>102</v>
      </c>
      <c r="DD7" s="24">
        <v>84.98</v>
      </c>
      <c r="DE7" s="24">
        <v>84.7</v>
      </c>
      <c r="DF7" s="24">
        <v>84.67</v>
      </c>
      <c r="DG7" s="24">
        <v>84.39</v>
      </c>
      <c r="DH7" s="24">
        <v>87.3</v>
      </c>
      <c r="DI7" s="24" t="s">
        <v>102</v>
      </c>
      <c r="DJ7" s="24">
        <v>3.92</v>
      </c>
      <c r="DK7" s="24">
        <v>7.89</v>
      </c>
      <c r="DL7" s="24">
        <v>8.31</v>
      </c>
      <c r="DM7" s="24">
        <v>12.41</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2024-01-19T04:48:04Z</cp:lastPrinted>
  <dcterms:created xsi:type="dcterms:W3CDTF">2023-12-12T01:05:01Z</dcterms:created>
  <dcterms:modified xsi:type="dcterms:W3CDTF">2024-01-19T04:48:06Z</dcterms:modified>
  <cp:category/>
</cp:coreProperties>
</file>