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4_2023年度\02_共通（総括）\00_文書の収受、発送、整理及び保有に関すること\44_【対内文書】財政課\20240117_公営企業に係る経営比較分析表（令和４年度決算）の分析等について\20240126_回答\"/>
    </mc:Choice>
  </mc:AlternateContent>
  <xr:revisionPtr revIDLastSave="0" documentId="13_ncr:1_{CFFEF2C8-411A-4891-A998-CD4FB3AC0DC3}" xr6:coauthVersionLast="44" xr6:coauthVersionMax="44" xr10:uidLastSave="{00000000-0000-0000-0000-000000000000}"/>
  <workbookProtection workbookAlgorithmName="SHA-512" workbookHashValue="Z9IuFE6DJ6J245bWchuYc9kLIW75bibY2FA4ckmwy1OJLZX0zdSqqZgQqjthPCEYenlu0idMYs/5U+xdgI7hDg==" workbookSaltValue="6TBWuUTNBeK831v9jqwV2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E85" i="4"/>
  <c r="BB10" i="4"/>
  <c r="AT10" i="4"/>
  <c r="W10" i="4"/>
  <c r="P10" i="4"/>
  <c r="AT8" i="4"/>
  <c r="AL8" i="4"/>
  <c r="AD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<sst xmlns="http://schemas.openxmlformats.org/spreadsheetml/2006/main" count="257" uniqueCount="116">
  <si>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</si>
  <si>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</si>
  <si>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</si>
  <si>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</si>
  <si>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</si>
  <si>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</si>
  <si>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</si>
  <si>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</si>
  <si>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</si>
  <si>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</si>
  <si>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</si>
  <si>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</si>
  <si>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</si>
  <si>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</si>
  <si>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</si>
  <si>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</si>
  <si>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</si>
  <si>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</si>
  <si>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</si>
  <si>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</si>
  <si>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</si>
  <si>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</si>
  <si>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</si>
  <si>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</si>
  <si>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</si>
  <si>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</si>
  <si>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</si>
  <si>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</si>
  <si>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</si>
  <si>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</si>
  <si>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</si>
  <si>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</si>
  <si>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</si>
  <si>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</si>
  <si>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</si>
  <si>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</si>
  <si>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</si>
  <si>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</si>
  <si>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</si>
  <si>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</si>
  <si>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</si>
  <si>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</si>
  <si>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</si>
  <si>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</si>
  <si>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</si>
  <si>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</si>
  <si>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</si>
  <si>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</si>
  <si>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</si>
  <si>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</si>
  <si>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</si>
  <si>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</si>
  <si>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</si>
  <si>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</si>
  <si>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</si>
  <si>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</si>
  <si>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</si>
  <si>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</si>
  <si>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</si>
  <si>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</si>
  <si>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</si>
  <si>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</si>
  <si>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</si>
  <si>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</si>
  <si>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</si>
  <si>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</si>
  <si>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</si>
  <si>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</si>
  <si>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</si>
  <si>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</si>
  <si>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</si>
  <si>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</si>
  <si>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</si>
  <si>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</si>
  <si>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</si>
  <si>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</si>
  <si>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</si>
  <si>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</si>
  <si>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</si>
  <si>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</si>
  <si>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</si>
  <si>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</si>
  <si>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</si>
  <si>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</si>
  <si>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</si>
  <si>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</si>
  <si>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</si>
  <si>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</si>
  <si>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</si>
  <si>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</si>
  <si>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</si>
  <si>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</si>
  <si>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</si>
  <si>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</si>
  <si>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</si>
  <si>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</si>
  <si>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</si>
  <si>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</si>
  <si>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</si>
  <si>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</si>
  <si>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</si>
  <si>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</si>
  <si>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</si>
  <si>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</si>
  <si>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</si>
  <si>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</si>
  <si>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</si>
  <si>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</si>
  <si>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</si>
  <si>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</si>
  <si>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</si>
  <si>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</si>
  <si>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</si>
  <si>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有形固定資産の老朽化度合を示すもの。全国及び類似団体平均値を下回っている。
②管渠老朽化率
　昭和60年供用開始で、耐用年数を超える管渠が無いため0％。
③管渠改善率
　管渠修繕等を行っていないため0％。
</t>
    <rPh sb="1" eb="7">
      <t>ユウケイコテイシサン</t>
    </rPh>
    <rPh sb="7" eb="12">
      <t>ゲンカショウキャクリツ</t>
    </rPh>
    <rPh sb="14" eb="20">
      <t>ユウケイコテイシサン</t>
    </rPh>
    <rPh sb="21" eb="26">
      <t>ロウキュウカドアイ</t>
    </rPh>
    <rPh sb="27" eb="28">
      <t>シメ</t>
    </rPh>
    <rPh sb="32" eb="34">
      <t>ゼンコク</t>
    </rPh>
    <rPh sb="34" eb="35">
      <t>オヨ</t>
    </rPh>
    <rPh sb="36" eb="40">
      <t>ルイジダンタイ</t>
    </rPh>
    <rPh sb="40" eb="43">
      <t>ヘイキンチ</t>
    </rPh>
    <rPh sb="44" eb="46">
      <t>シタマワ</t>
    </rPh>
    <rPh sb="53" eb="55">
      <t>カンキョ</t>
    </rPh>
    <rPh sb="55" eb="59">
      <t>ロウキュウカリツ</t>
    </rPh>
    <rPh sb="61" eb="63">
      <t>ショウワ</t>
    </rPh>
    <rPh sb="65" eb="66">
      <t>ネン</t>
    </rPh>
    <rPh sb="66" eb="70">
      <t>キョウヨウカイシ</t>
    </rPh>
    <rPh sb="72" eb="76">
      <t>タイヨウネンスウ</t>
    </rPh>
    <rPh sb="77" eb="78">
      <t>コ</t>
    </rPh>
    <rPh sb="80" eb="82">
      <t>カンキョ</t>
    </rPh>
    <rPh sb="83" eb="84">
      <t>ナ</t>
    </rPh>
    <rPh sb="92" eb="94">
      <t>カンキョ</t>
    </rPh>
    <rPh sb="94" eb="97">
      <t>カイゼンリツ</t>
    </rPh>
    <rPh sb="99" eb="101">
      <t>カンキョ</t>
    </rPh>
    <rPh sb="101" eb="103">
      <t>シュウゼン</t>
    </rPh>
    <rPh sb="103" eb="104">
      <t>トウ</t>
    </rPh>
    <rPh sb="105" eb="106">
      <t>オコナ</t>
    </rPh>
    <phoneticPr fontId="4"/>
  </si>
  <si>
    <t>経常収支は黒字であるが、使用料収入で経費を賄えておらず他会計からの補助金や借入金に頼る部分が大きい。また事業規模に対する企業債残高も高いことなどから、経営改善を図る必要がある。投資規模や使用料の見直し・適正化により、健全な経営を続け、将来の管渠等の更新にも備えられるような事業運営が必要である。</t>
    <rPh sb="12" eb="15">
      <t>シヨウリョウ</t>
    </rPh>
    <rPh sb="15" eb="17">
      <t>シュウニュウ</t>
    </rPh>
    <rPh sb="18" eb="20">
      <t>ケイヒ</t>
    </rPh>
    <rPh sb="21" eb="22">
      <t>マカナ</t>
    </rPh>
    <rPh sb="27" eb="30">
      <t>タカイケイ</t>
    </rPh>
    <rPh sb="33" eb="35">
      <t>ホジョ</t>
    </rPh>
    <rPh sb="35" eb="36">
      <t>キン</t>
    </rPh>
    <rPh sb="37" eb="39">
      <t>カリイレ</t>
    </rPh>
    <rPh sb="39" eb="40">
      <t>キン</t>
    </rPh>
    <rPh sb="41" eb="42">
      <t>タヨ</t>
    </rPh>
    <rPh sb="43" eb="45">
      <t>ブブン</t>
    </rPh>
    <rPh sb="46" eb="47">
      <t>オオ</t>
    </rPh>
    <rPh sb="66" eb="67">
      <t>タカ</t>
    </rPh>
    <rPh sb="75" eb="77">
      <t>ケイエイ</t>
    </rPh>
    <rPh sb="77" eb="79">
      <t>カイゼン</t>
    </rPh>
    <rPh sb="80" eb="81">
      <t>ハカ</t>
    </rPh>
    <rPh sb="82" eb="84">
      <t>ヒツヨウ</t>
    </rPh>
    <rPh sb="88" eb="92">
      <t>トウシキボ</t>
    </rPh>
    <rPh sb="93" eb="96">
      <t>シヨウリョウ</t>
    </rPh>
    <rPh sb="97" eb="99">
      <t>ミナオ</t>
    </rPh>
    <rPh sb="101" eb="104">
      <t>テキセイカ</t>
    </rPh>
    <rPh sb="108" eb="110">
      <t>ケンゼン</t>
    </rPh>
    <rPh sb="111" eb="113">
      <t>ケイエイ</t>
    </rPh>
    <rPh sb="114" eb="115">
      <t>ツヅ</t>
    </rPh>
    <rPh sb="117" eb="119">
      <t>ショウライ</t>
    </rPh>
    <rPh sb="120" eb="123">
      <t>カンキョトウ</t>
    </rPh>
    <rPh sb="124" eb="126">
      <t>コウシン</t>
    </rPh>
    <rPh sb="128" eb="129">
      <t>ソナ</t>
    </rPh>
    <rPh sb="136" eb="140">
      <t>ジギョウウンエイ</t>
    </rPh>
    <rPh sb="141" eb="143">
      <t>ヒツヨウ</t>
    </rPh>
    <phoneticPr fontId="4"/>
  </si>
  <si>
    <t>①経常収支比率：100％を上回っており、単年度収支は黒字である。
②累積欠損金比率：累積欠損金が無いため0％。
③流動比率：全国及び類似団体平均値より高いが、借入金により一時的に流動資産が増加していること、また100％を下回っていることを考慮すると、短期的な支払能力が十分にあるとは言えない。
④企業債残高対事業規模比率：使用料収入に対する企業債残高の割合を表す。類似団体及び全国平均値を上回っている。
⑤経費回収率：100％を大きく下回っており、使用料で賄うべき経費を賄えていないことを示している。全国及び類似団体平均値と比べても低く、使用料の適正化により改善を図る必要がある。
⑥汚水処理原価：有収水量1㎥あたりの汚水処理にかかるコストを表す。全国及び類似団体平均値と比べると低い。
⑦施設利用率：処理施設を有していないため該当無し。
⑧水洗化率：全国及び類似団体平均値を下回っている。使用料収入確保のためにも、今後も水洗化率向上に努める必要がある。</t>
    <rPh sb="1" eb="7">
      <t>ケイジョウシュウシヒリツ</t>
    </rPh>
    <rPh sb="13" eb="15">
      <t>ウワマワ</t>
    </rPh>
    <rPh sb="20" eb="23">
      <t>タンネンド</t>
    </rPh>
    <rPh sb="23" eb="25">
      <t>シュウシ</t>
    </rPh>
    <rPh sb="26" eb="28">
      <t>クロジ</t>
    </rPh>
    <rPh sb="35" eb="42">
      <t>ルイセキケッソンキンヒリツ</t>
    </rPh>
    <rPh sb="43" eb="45">
      <t>ルイセキ</t>
    </rPh>
    <rPh sb="45" eb="48">
      <t>ケッソンキン</t>
    </rPh>
    <rPh sb="49" eb="50">
      <t>ナ</t>
    </rPh>
    <rPh sb="59" eb="63">
      <t>リュウドウヒリツ</t>
    </rPh>
    <rPh sb="64" eb="66">
      <t>ゼンコク</t>
    </rPh>
    <rPh sb="66" eb="67">
      <t>オヨ</t>
    </rPh>
    <rPh sb="68" eb="72">
      <t>ルイジダンタイ</t>
    </rPh>
    <rPh sb="72" eb="75">
      <t>ヘイキンチ</t>
    </rPh>
    <rPh sb="77" eb="78">
      <t>タカ</t>
    </rPh>
    <rPh sb="81" eb="84">
      <t>カリイレキン</t>
    </rPh>
    <rPh sb="87" eb="90">
      <t>イチジテキ</t>
    </rPh>
    <rPh sb="91" eb="93">
      <t>リュウドウ</t>
    </rPh>
    <rPh sb="93" eb="95">
      <t>シサン</t>
    </rPh>
    <rPh sb="96" eb="98">
      <t>ゾウカ</t>
    </rPh>
    <rPh sb="112" eb="114">
      <t>シタマワ</t>
    </rPh>
    <rPh sb="121" eb="123">
      <t>コウリョ</t>
    </rPh>
    <rPh sb="127" eb="130">
      <t>タンキテキ</t>
    </rPh>
    <rPh sb="131" eb="133">
      <t>シハラ</t>
    </rPh>
    <rPh sb="133" eb="135">
      <t>ノウリョク</t>
    </rPh>
    <rPh sb="136" eb="138">
      <t>ジュウブン</t>
    </rPh>
    <rPh sb="143" eb="144">
      <t>イ</t>
    </rPh>
    <rPh sb="151" eb="154">
      <t>キギョウサイ</t>
    </rPh>
    <rPh sb="154" eb="156">
      <t>ザンダカ</t>
    </rPh>
    <rPh sb="156" eb="157">
      <t>タイ</t>
    </rPh>
    <rPh sb="157" eb="161">
      <t>ジギョウキボ</t>
    </rPh>
    <rPh sb="161" eb="163">
      <t>ヒリツ</t>
    </rPh>
    <rPh sb="164" eb="167">
      <t>シヨウリョウ</t>
    </rPh>
    <rPh sb="167" eb="169">
      <t>シュウニュウ</t>
    </rPh>
    <rPh sb="170" eb="171">
      <t>タイ</t>
    </rPh>
    <rPh sb="173" eb="176">
      <t>キギョウサイ</t>
    </rPh>
    <rPh sb="176" eb="178">
      <t>ザンダカ</t>
    </rPh>
    <rPh sb="179" eb="181">
      <t>ワリアイ</t>
    </rPh>
    <rPh sb="182" eb="183">
      <t>アラワ</t>
    </rPh>
    <rPh sb="185" eb="189">
      <t>ルイジダンタイ</t>
    </rPh>
    <rPh sb="189" eb="190">
      <t>オヨ</t>
    </rPh>
    <rPh sb="191" eb="193">
      <t>ゼンコク</t>
    </rPh>
    <rPh sb="193" eb="196">
      <t>ヘイキンチ</t>
    </rPh>
    <rPh sb="197" eb="199">
      <t>ウワマワ</t>
    </rPh>
    <rPh sb="207" eb="209">
      <t>ケイヒ</t>
    </rPh>
    <rPh sb="209" eb="212">
      <t>カイシュウリツ</t>
    </rPh>
    <rPh sb="218" eb="219">
      <t>オオ</t>
    </rPh>
    <rPh sb="221" eb="223">
      <t>シタマワ</t>
    </rPh>
    <rPh sb="228" eb="231">
      <t>シヨウリョウ</t>
    </rPh>
    <rPh sb="232" eb="233">
      <t>マカナ</t>
    </rPh>
    <rPh sb="236" eb="238">
      <t>ケイヒ</t>
    </rPh>
    <rPh sb="239" eb="240">
      <t>マカナ</t>
    </rPh>
    <rPh sb="248" eb="249">
      <t>シメ</t>
    </rPh>
    <rPh sb="254" eb="256">
      <t>ゼンコク</t>
    </rPh>
    <rPh sb="256" eb="257">
      <t>オヨ</t>
    </rPh>
    <rPh sb="258" eb="262">
      <t>ルイジダンタイ</t>
    </rPh>
    <rPh sb="262" eb="265">
      <t>ヘイキンチ</t>
    </rPh>
    <rPh sb="266" eb="267">
      <t>クラ</t>
    </rPh>
    <rPh sb="270" eb="271">
      <t>ヒク</t>
    </rPh>
    <rPh sb="273" eb="276">
      <t>シヨウリョウ</t>
    </rPh>
    <rPh sb="277" eb="280">
      <t>テキセイカ</t>
    </rPh>
    <rPh sb="283" eb="285">
      <t>カイゼン</t>
    </rPh>
    <rPh sb="286" eb="287">
      <t>ハカ</t>
    </rPh>
    <rPh sb="288" eb="290">
      <t>ヒツヨウ</t>
    </rPh>
    <rPh sb="297" eb="303">
      <t>オスイショリゲンカ</t>
    </rPh>
    <rPh sb="304" eb="308">
      <t>ユウシュウスイリョウ</t>
    </rPh>
    <rPh sb="329" eb="331">
      <t>ゼンコク</t>
    </rPh>
    <rPh sb="331" eb="332">
      <t>オヨ</t>
    </rPh>
    <rPh sb="333" eb="337">
      <t>ルイジダンタイ</t>
    </rPh>
    <rPh sb="337" eb="340">
      <t>ヘイキンチ</t>
    </rPh>
    <rPh sb="341" eb="342">
      <t>クラ</t>
    </rPh>
    <rPh sb="345" eb="346">
      <t>ヒク</t>
    </rPh>
    <rPh sb="351" eb="353">
      <t>シセツ</t>
    </rPh>
    <rPh sb="353" eb="356">
      <t>リヨウリツ</t>
    </rPh>
    <rPh sb="357" eb="359">
      <t>ショリ</t>
    </rPh>
    <rPh sb="359" eb="361">
      <t>シセツ</t>
    </rPh>
    <rPh sb="362" eb="363">
      <t>ユウ</t>
    </rPh>
    <rPh sb="370" eb="372">
      <t>ガイトウ</t>
    </rPh>
    <rPh sb="372" eb="373">
      <t>ナシ</t>
    </rPh>
    <rPh sb="379" eb="383">
      <t>スイセンカリツ</t>
    </rPh>
    <rPh sb="384" eb="386">
      <t>ゼンコク</t>
    </rPh>
    <rPh sb="386" eb="387">
      <t>オヨ</t>
    </rPh>
    <rPh sb="388" eb="392">
      <t>ルイジダンタイ</t>
    </rPh>
    <rPh sb="392" eb="394">
      <t>ヘイキン</t>
    </rPh>
    <rPh sb="394" eb="395">
      <t>アタイ</t>
    </rPh>
    <rPh sb="396" eb="398">
      <t>シタマワ</t>
    </rPh>
    <rPh sb="403" eb="406">
      <t>シヨウリョウ</t>
    </rPh>
    <rPh sb="406" eb="408">
      <t>シュウニュウ</t>
    </rPh>
    <rPh sb="408" eb="410">
      <t>カクホ</t>
    </rPh>
    <rPh sb="416" eb="418">
      <t>コンゴ</t>
    </rPh>
    <rPh sb="419" eb="423">
      <t>スイセンカリツ</t>
    </rPh>
    <rPh sb="423" eb="425">
      <t>コウジョウ</t>
    </rPh>
    <rPh sb="426" eb="427">
      <t>ツト</t>
    </rPh>
    <rPh sb="429" eb="4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</si>
</sst>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formatCode="#,##0.00;&quot;△&quot;#,##0.00;&quot;-&quot;">
                  <c:v>0.1</c:v>
                </c:pt>
                <c:pt idx="4">
                  <c:v>0</c:v>
                </c:pt>
              </c:numCache>
            </c:numRef>
          </c:val>
          <c:extLst>
            <c:ext xmlns:c16="http://schemas.microsoft.com/office/drawing/2014/chart" uri="{C3380CC4-5D6E-409C-BE32-E72D297353CC}">
              <c16:uniqueId val="{00000000-473C-4C37-A048-83F3957CB3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473C-4C37-A048-83F3957CB3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E-4FA8-95B5-7262B62055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E0EE-4FA8-95B5-7262B62055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87.82</c:v>
                </c:pt>
                <c:pt idx="2">
                  <c:v>90.62</c:v>
                </c:pt>
                <c:pt idx="3">
                  <c:v>81.23</c:v>
                </c:pt>
                <c:pt idx="4">
                  <c:v>88.78</c:v>
                </c:pt>
              </c:numCache>
            </c:numRef>
          </c:val>
          <c:extLst>
            <c:ext xmlns:c16="http://schemas.microsoft.com/office/drawing/2014/chart" uri="{C3380CC4-5D6E-409C-BE32-E72D297353CC}">
              <c16:uniqueId val="{00000000-2FCE-4790-8151-6683A4F1D4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2FCE-4790-8151-6683A4F1D4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105.62</c:v>
                </c:pt>
                <c:pt idx="2">
                  <c:v>101.22</c:v>
                </c:pt>
                <c:pt idx="3">
                  <c:v>99.46</c:v>
                </c:pt>
                <c:pt idx="4">
                  <c:v>101.07</c:v>
                </c:pt>
              </c:numCache>
            </c:numRef>
          </c:val>
          <c:extLst>
            <c:ext xmlns:c16="http://schemas.microsoft.com/office/drawing/2014/chart" uri="{C3380CC4-5D6E-409C-BE32-E72D297353CC}">
              <c16:uniqueId val="{00000000-6457-4E5E-9ADE-018948D16B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6457-4E5E-9ADE-018948D16B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3.17</c:v>
                </c:pt>
                <c:pt idx="2">
                  <c:v>6.34</c:v>
                </c:pt>
                <c:pt idx="3">
                  <c:v>9.43</c:v>
                </c:pt>
                <c:pt idx="4">
                  <c:v>12.1</c:v>
                </c:pt>
              </c:numCache>
            </c:numRef>
          </c:val>
          <c:extLst>
            <c:ext xmlns:c16="http://schemas.microsoft.com/office/drawing/2014/chart" uri="{C3380CC4-5D6E-409C-BE32-E72D297353CC}">
              <c16:uniqueId val="{00000000-49A2-42F1-9CE8-15944660C1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49A2-42F1-9CE8-15944660C1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D2-4C86-A712-E530DB167D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E1D2-4C86-A712-E530DB167D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28E-4497-9E85-001121DBFD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D28E-4497-9E85-001121DBFD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62.49</c:v>
                </c:pt>
                <c:pt idx="2">
                  <c:v>58.81</c:v>
                </c:pt>
                <c:pt idx="3">
                  <c:v>66.92</c:v>
                </c:pt>
                <c:pt idx="4">
                  <c:v>78.38</c:v>
                </c:pt>
              </c:numCache>
            </c:numRef>
          </c:val>
          <c:extLst>
            <c:ext xmlns:c16="http://schemas.microsoft.com/office/drawing/2014/chart" uri="{C3380CC4-5D6E-409C-BE32-E72D297353CC}">
              <c16:uniqueId val="{00000000-F040-454A-A83A-E91E108312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F040-454A-A83A-E91E108312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1366.87</c:v>
                </c:pt>
                <c:pt idx="2">
                  <c:v>1306.42</c:v>
                </c:pt>
                <c:pt idx="3">
                  <c:v>955.55</c:v>
                </c:pt>
                <c:pt idx="4">
                  <c:v>936.46</c:v>
                </c:pt>
              </c:numCache>
            </c:numRef>
          </c:val>
          <c:extLst>
            <c:ext xmlns:c16="http://schemas.microsoft.com/office/drawing/2014/chart" uri="{C3380CC4-5D6E-409C-BE32-E72D297353CC}">
              <c16:uniqueId val="{00000000-3EAB-4BF8-BFFC-A755C48253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3EAB-4BF8-BFFC-A755C48253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87.4</c:v>
                </c:pt>
                <c:pt idx="2">
                  <c:v>65.44</c:v>
                </c:pt>
                <c:pt idx="3">
                  <c:v>64.069999999999993</c:v>
                </c:pt>
                <c:pt idx="4">
                  <c:v>67.930000000000007</c:v>
                </c:pt>
              </c:numCache>
            </c:numRef>
          </c:val>
          <c:extLst>
            <c:ext xmlns:c16="http://schemas.microsoft.com/office/drawing/2014/chart" uri="{C3380CC4-5D6E-409C-BE32-E72D297353CC}">
              <c16:uniqueId val="{00000000-EF97-489E-A2D8-1DC3B2F3E4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EF97-489E-A2D8-1DC3B2F3E4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89.49</c:v>
                </c:pt>
                <c:pt idx="2">
                  <c:v>118.31</c:v>
                </c:pt>
                <c:pt idx="3">
                  <c:v>121.09</c:v>
                </c:pt>
                <c:pt idx="4">
                  <c:v>115.11</c:v>
                </c:pt>
              </c:numCache>
            </c:numRef>
          </c:val>
          <c:extLst>
            <c:ext xmlns:c16="http://schemas.microsoft.com/office/drawing/2014/chart" uri="{C3380CC4-5D6E-409C-BE32-E72D297353CC}">
              <c16:uniqueId val="{00000000-3066-4C65-848E-1F137223C7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3066-4C65-848E-1F137223C7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1" zoomScaleNormal="91"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豊見城市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65954</v>
      </c>
      <c r="AM8" s="42"/>
      <c r="AN8" s="42"/>
      <c r="AO8" s="42"/>
      <c r="AP8" s="42"/>
      <c r="AQ8" s="42"/>
      <c r="AR8" s="42"/>
      <c r="AS8" s="42"/>
      <c r="AT8" s="35">
        <f>データ!T6</f>
        <v>19.329999999999998</v>
      </c>
      <c r="AU8" s="35"/>
      <c r="AV8" s="35"/>
      <c r="AW8" s="35"/>
      <c r="AX8" s="35"/>
      <c r="AY8" s="35"/>
      <c r="AZ8" s="35"/>
      <c r="BA8" s="35"/>
      <c r="BB8" s="35">
        <f>データ!U6</f>
        <v>3412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72.349999999999994</v>
      </c>
      <c r="J10" s="35"/>
      <c r="K10" s="35"/>
      <c r="L10" s="35"/>
      <c r="M10" s="35"/>
      <c r="N10" s="35"/>
      <c r="O10" s="35"/>
      <c r="P10" s="35">
        <f>データ!P6</f>
        <v>74.37</v>
      </c>
      <c r="Q10" s="35"/>
      <c r="R10" s="35"/>
      <c r="S10" s="35"/>
      <c r="T10" s="35"/>
      <c r="U10" s="35"/>
      <c r="V10" s="35"/>
      <c r="W10" s="35">
        <f>データ!Q6</f>
        <v>100</v>
      </c>
      <c r="X10" s="35"/>
      <c r="Y10" s="35"/>
      <c r="Z10" s="35"/>
      <c r="AA10" s="35"/>
      <c r="AB10" s="35"/>
      <c r="AC10" s="35"/>
      <c r="AD10" s="42">
        <f>データ!R6</f>
        <v>1342</v>
      </c>
      <c r="AE10" s="42"/>
      <c r="AF10" s="42"/>
      <c r="AG10" s="42"/>
      <c r="AH10" s="42"/>
      <c r="AI10" s="42"/>
      <c r="AJ10" s="42"/>
      <c r="AK10" s="2"/>
      <c r="AL10" s="42">
        <f>データ!V6</f>
        <v>48856</v>
      </c>
      <c r="AM10" s="42"/>
      <c r="AN10" s="42"/>
      <c r="AO10" s="42"/>
      <c r="AP10" s="42"/>
      <c r="AQ10" s="42"/>
      <c r="AR10" s="42"/>
      <c r="AS10" s="42"/>
      <c r="AT10" s="35">
        <f>データ!W6</f>
        <v>5.64</v>
      </c>
      <c r="AU10" s="35"/>
      <c r="AV10" s="35"/>
      <c r="AW10" s="35"/>
      <c r="AX10" s="35"/>
      <c r="AY10" s="35"/>
      <c r="AZ10" s="35"/>
      <c r="BA10" s="35"/>
      <c r="BB10" s="35">
        <f>データ!X6</f>
        <v>8662.41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p6C7gT4pO/UpPZcSsqP9CZXIEmXlJ+H+C5VDfRKso/gTgbvFloZnRLXeTBZYzhnXc2mE4T00ExpQi/1qe7wKw==" saltValue="mK3NHIE5fCcB7eCXG7ps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472123</v>
      </c>
      <c r="D6" s="19">
        <f t="shared" si="3"/>
        <v>46</v>
      </c>
      <c r="E6" s="19">
        <f t="shared" si="3"/>
        <v>17</v>
      </c>
      <c r="F6" s="19">
        <f t="shared" si="3"/>
        <v>1</v>
      </c>
      <c r="G6" s="19">
        <f t="shared" si="3"/>
        <v>0</v>
      </c>
      <c r="H6" s="19" t="str">
        <f t="shared" si="3"/>
        <v>沖縄県　豊見城市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72.349999999999994</v>
      </c>
      <c r="P6" s="20">
        <f t="shared" si="3"/>
        <v>74.37</v>
      </c>
      <c r="Q6" s="20">
        <f t="shared" si="3"/>
        <v>100</v>
      </c>
      <c r="R6" s="20">
        <f t="shared" si="3"/>
        <v>1342</v>
      </c>
      <c r="S6" s="20">
        <f t="shared" si="3"/>
        <v>65954</v>
      </c>
      <c r="T6" s="20">
        <f t="shared" si="3"/>
        <v>19.329999999999998</v>
      </c>
      <c r="U6" s="20">
        <f t="shared" si="3"/>
        <v>3412</v>
      </c>
      <c r="V6" s="20">
        <f t="shared" si="3"/>
        <v>48856</v>
      </c>
      <c r="W6" s="20">
        <f t="shared" si="3"/>
        <v>5.64</v>
      </c>
      <c r="X6" s="20">
        <f t="shared" si="3"/>
        <v>8662.41</v>
      </c>
      <c r="Y6" s="21" t="str">
        <f>IF(Y7="",NA(),Y7)</f>
        <v>-</v>
      </c>
      <c r="Z6" s="21">
        <f t="shared" ref="Z6:AH6" si="4">IF(Z7="",NA(),Z7)</f>
        <v>105.62</v>
      </c>
      <c r="AA6" s="21">
        <f t="shared" si="4"/>
        <v>101.22</v>
      </c>
      <c r="AB6" s="21">
        <f t="shared" si="4"/>
        <v>99.46</v>
      </c>
      <c r="AC6" s="21">
        <f t="shared" si="4"/>
        <v>101.07</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62.49</v>
      </c>
      <c r="AW6" s="21">
        <f t="shared" si="6"/>
        <v>58.81</v>
      </c>
      <c r="AX6" s="21">
        <f t="shared" si="6"/>
        <v>66.92</v>
      </c>
      <c r="AY6" s="21">
        <f t="shared" si="6"/>
        <v>78.38</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1366.87</v>
      </c>
      <c r="BH6" s="21">
        <f t="shared" si="7"/>
        <v>1306.42</v>
      </c>
      <c r="BI6" s="21">
        <f t="shared" si="7"/>
        <v>955.55</v>
      </c>
      <c r="BJ6" s="21">
        <f t="shared" si="7"/>
        <v>936.46</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87.4</v>
      </c>
      <c r="BS6" s="21">
        <f t="shared" si="8"/>
        <v>65.44</v>
      </c>
      <c r="BT6" s="21">
        <f t="shared" si="8"/>
        <v>64.069999999999993</v>
      </c>
      <c r="BU6" s="21">
        <f t="shared" si="8"/>
        <v>67.930000000000007</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89.49</v>
      </c>
      <c r="CD6" s="21">
        <f t="shared" si="9"/>
        <v>118.31</v>
      </c>
      <c r="CE6" s="21">
        <f t="shared" si="9"/>
        <v>121.09</v>
      </c>
      <c r="CF6" s="21">
        <f t="shared" si="9"/>
        <v>115.11</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87.82</v>
      </c>
      <c r="CZ6" s="21">
        <f t="shared" si="11"/>
        <v>90.62</v>
      </c>
      <c r="DA6" s="21">
        <f t="shared" si="11"/>
        <v>81.23</v>
      </c>
      <c r="DB6" s="21">
        <f t="shared" si="11"/>
        <v>88.78</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3.17</v>
      </c>
      <c r="DK6" s="21">
        <f t="shared" si="12"/>
        <v>6.34</v>
      </c>
      <c r="DL6" s="21">
        <f t="shared" si="12"/>
        <v>9.43</v>
      </c>
      <c r="DM6" s="21">
        <f t="shared" si="12"/>
        <v>12.1</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0">
        <f t="shared" ref="EF6:EN6" si="14">IF(EF7="",NA(),EF7)</f>
        <v>0</v>
      </c>
      <c r="EG6" s="20">
        <f t="shared" si="14"/>
        <v>0</v>
      </c>
      <c r="EH6" s="21">
        <f t="shared" si="14"/>
        <v>0.1</v>
      </c>
      <c r="EI6" s="20">
        <f t="shared" si="14"/>
        <v>0</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472123</v>
      </c>
      <c r="D7" s="23">
        <v>46</v>
      </c>
      <c r="E7" s="23">
        <v>17</v>
      </c>
      <c r="F7" s="23">
        <v>1</v>
      </c>
      <c r="G7" s="23">
        <v>0</v>
      </c>
      <c r="H7" s="23" t="s">
        <v>96</v>
      </c>
      <c r="I7" s="23" t="s">
        <v>97</v>
      </c>
      <c r="J7" s="23" t="s">
        <v>98</v>
      </c>
      <c r="K7" s="23" t="s">
        <v>99</v>
      </c>
      <c r="L7" s="23" t="s">
        <v>100</v>
      </c>
      <c r="M7" s="23" t="s">
        <v>101</v>
      </c>
      <c r="N7" s="24" t="s">
        <v>102</v>
      </c>
      <c r="O7" s="24">
        <v>72.349999999999994</v>
      </c>
      <c r="P7" s="24">
        <v>74.37</v>
      </c>
      <c r="Q7" s="24">
        <v>100</v>
      </c>
      <c r="R7" s="24">
        <v>1342</v>
      </c>
      <c r="S7" s="24">
        <v>65954</v>
      </c>
      <c r="T7" s="24">
        <v>19.329999999999998</v>
      </c>
      <c r="U7" s="24">
        <v>3412</v>
      </c>
      <c r="V7" s="24">
        <v>48856</v>
      </c>
      <c r="W7" s="24">
        <v>5.64</v>
      </c>
      <c r="X7" s="24">
        <v>8662.41</v>
      </c>
      <c r="Y7" s="24" t="s">
        <v>102</v>
      </c>
      <c r="Z7" s="24">
        <v>105.62</v>
      </c>
      <c r="AA7" s="24">
        <v>101.22</v>
      </c>
      <c r="AB7" s="24">
        <v>99.46</v>
      </c>
      <c r="AC7" s="24">
        <v>101.07</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62.49</v>
      </c>
      <c r="AW7" s="24">
        <v>58.81</v>
      </c>
      <c r="AX7" s="24">
        <v>66.92</v>
      </c>
      <c r="AY7" s="24">
        <v>78.38</v>
      </c>
      <c r="AZ7" s="24" t="s">
        <v>102</v>
      </c>
      <c r="BA7" s="24">
        <v>35.200000000000003</v>
      </c>
      <c r="BB7" s="24">
        <v>37.200000000000003</v>
      </c>
      <c r="BC7" s="24">
        <v>47.13</v>
      </c>
      <c r="BD7" s="24">
        <v>50.85</v>
      </c>
      <c r="BE7" s="24">
        <v>73.44</v>
      </c>
      <c r="BF7" s="24" t="s">
        <v>102</v>
      </c>
      <c r="BG7" s="24">
        <v>1366.87</v>
      </c>
      <c r="BH7" s="24">
        <v>1306.42</v>
      </c>
      <c r="BI7" s="24">
        <v>955.55</v>
      </c>
      <c r="BJ7" s="24">
        <v>936.46</v>
      </c>
      <c r="BK7" s="24" t="s">
        <v>102</v>
      </c>
      <c r="BL7" s="24">
        <v>813.96</v>
      </c>
      <c r="BM7" s="24">
        <v>843.72</v>
      </c>
      <c r="BN7" s="24">
        <v>788.62</v>
      </c>
      <c r="BO7" s="24">
        <v>772.15</v>
      </c>
      <c r="BP7" s="24">
        <v>652.82000000000005</v>
      </c>
      <c r="BQ7" s="24" t="s">
        <v>102</v>
      </c>
      <c r="BR7" s="24">
        <v>87.4</v>
      </c>
      <c r="BS7" s="24">
        <v>65.44</v>
      </c>
      <c r="BT7" s="24">
        <v>64.069999999999993</v>
      </c>
      <c r="BU7" s="24">
        <v>67.930000000000007</v>
      </c>
      <c r="BV7" s="24" t="s">
        <v>102</v>
      </c>
      <c r="BW7" s="24">
        <v>92.08</v>
      </c>
      <c r="BX7" s="24">
        <v>94.81</v>
      </c>
      <c r="BY7" s="24">
        <v>99.88</v>
      </c>
      <c r="BZ7" s="24">
        <v>98.82</v>
      </c>
      <c r="CA7" s="24">
        <v>97.61</v>
      </c>
      <c r="CB7" s="24" t="s">
        <v>102</v>
      </c>
      <c r="CC7" s="24">
        <v>89.49</v>
      </c>
      <c r="CD7" s="24">
        <v>118.31</v>
      </c>
      <c r="CE7" s="24">
        <v>121.09</v>
      </c>
      <c r="CF7" s="24">
        <v>115.11</v>
      </c>
      <c r="CG7" s="24" t="s">
        <v>102</v>
      </c>
      <c r="CH7" s="24">
        <v>132.94999999999999</v>
      </c>
      <c r="CI7" s="24">
        <v>129.9</v>
      </c>
      <c r="CJ7" s="24">
        <v>126.94</v>
      </c>
      <c r="CK7" s="24">
        <v>128.38999999999999</v>
      </c>
      <c r="CL7" s="24">
        <v>138.29</v>
      </c>
      <c r="CM7" s="24" t="s">
        <v>102</v>
      </c>
      <c r="CN7" s="24" t="s">
        <v>102</v>
      </c>
      <c r="CO7" s="24" t="s">
        <v>102</v>
      </c>
      <c r="CP7" s="24" t="s">
        <v>102</v>
      </c>
      <c r="CQ7" s="24" t="s">
        <v>102</v>
      </c>
      <c r="CR7" s="24" t="s">
        <v>102</v>
      </c>
      <c r="CS7" s="24">
        <v>70.3</v>
      </c>
      <c r="CT7" s="24">
        <v>80.11</v>
      </c>
      <c r="CU7" s="24">
        <v>82.83</v>
      </c>
      <c r="CV7" s="24">
        <v>69.38</v>
      </c>
      <c r="CW7" s="24">
        <v>59.1</v>
      </c>
      <c r="CX7" s="24" t="s">
        <v>102</v>
      </c>
      <c r="CY7" s="24">
        <v>87.82</v>
      </c>
      <c r="CZ7" s="24">
        <v>90.62</v>
      </c>
      <c r="DA7" s="24">
        <v>81.23</v>
      </c>
      <c r="DB7" s="24">
        <v>88.78</v>
      </c>
      <c r="DC7" s="24" t="s">
        <v>102</v>
      </c>
      <c r="DD7" s="24">
        <v>95.95</v>
      </c>
      <c r="DE7" s="24">
        <v>95.96</v>
      </c>
      <c r="DF7" s="24">
        <v>95.73</v>
      </c>
      <c r="DG7" s="24">
        <v>96.1</v>
      </c>
      <c r="DH7" s="24">
        <v>95.82</v>
      </c>
      <c r="DI7" s="24" t="s">
        <v>102</v>
      </c>
      <c r="DJ7" s="24">
        <v>3.17</v>
      </c>
      <c r="DK7" s="24">
        <v>6.34</v>
      </c>
      <c r="DL7" s="24">
        <v>9.43</v>
      </c>
      <c r="DM7" s="24">
        <v>12.1</v>
      </c>
      <c r="DN7" s="24" t="s">
        <v>102</v>
      </c>
      <c r="DO7" s="24">
        <v>8.5500000000000007</v>
      </c>
      <c r="DP7" s="24">
        <v>20.23</v>
      </c>
      <c r="DQ7" s="24">
        <v>22.34</v>
      </c>
      <c r="DR7" s="24">
        <v>24.65</v>
      </c>
      <c r="DS7" s="24">
        <v>39.74</v>
      </c>
      <c r="DT7" s="24" t="s">
        <v>102</v>
      </c>
      <c r="DU7" s="24">
        <v>0</v>
      </c>
      <c r="DV7" s="24">
        <v>0</v>
      </c>
      <c r="DW7" s="24">
        <v>0</v>
      </c>
      <c r="DX7" s="24">
        <v>0</v>
      </c>
      <c r="DY7" s="24" t="s">
        <v>102</v>
      </c>
      <c r="DZ7" s="24">
        <v>2.41</v>
      </c>
      <c r="EA7" s="24">
        <v>1.63</v>
      </c>
      <c r="EB7" s="24">
        <v>1.94</v>
      </c>
      <c r="EC7" s="24">
        <v>2.42</v>
      </c>
      <c r="ED7" s="24">
        <v>7.62</v>
      </c>
      <c r="EE7" s="24" t="s">
        <v>102</v>
      </c>
      <c r="EF7" s="24">
        <v>0</v>
      </c>
      <c r="EG7" s="24">
        <v>0</v>
      </c>
      <c r="EH7" s="24">
        <v>0.1</v>
      </c>
      <c r="EI7" s="24">
        <v>0</v>
      </c>
      <c r="EJ7" s="24" t="s">
        <v>102</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2024-01-19T04:48:31Z</cp:lastPrinted>
  <dcterms:created xsi:type="dcterms:W3CDTF">2023-12-12T00:52:34Z</dcterms:created>
  <dcterms:modified xsi:type="dcterms:W3CDTF">2024-01-19T04:48:33Z</dcterms:modified>
  <cp:category/>
</cp:coreProperties>
</file>