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ilg0933\Desktop\旧デスクトップ\Ｈ31 起債\財政課調査・報告もの\H30 決算にかかる経営比較分析について\提出\業務46(法的)\水道事業\"/>
    </mc:Choice>
  </mc:AlternateContent>
  <workbookProtection workbookAlgorithmName="SHA-512" workbookHashValue="uqxWr237pOYm+nOdMVUaabVa482P1znlI2O8b8fQh4D+MiRR1jBSWEcjWceCTCWgHHS4LafRSxxqsml1Dm3D/g==" workbookSaltValue="sTU8ShH9NhtqZouruFpDnA==" workbookSpinCount="100000" lockStructure="1"/>
  <bookViews>
    <workbookView xWindow="0" yWindow="0" windowWidth="15360" windowHeight="73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<sst xmlns="http://schemas.openxmlformats.org/spreadsheetml/2006/main" count="220" uniqueCount="108">
  <si>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</si>
  <si>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</si>
  <si>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</si>
  <si>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</si>
  <si>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</si>
  <si>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</si>
  <si>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</si>
  <si>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</si>
  <si>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</si>
  <si>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</si>
  <si>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</si>
  <si>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</si>
  <si>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</si>
  <si>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</si>
  <si>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</si>
  <si>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</si>
  <si>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</si>
  <si>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</si>
  <si>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</si>
  <si>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</si>
  <si>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</si>
  <si>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</si>
  <si>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</si>
  <si>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</si>
  <si>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</si>
  <si>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</si>
  <si>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</si>
  <si>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</si>
  <si>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</si>
  <si>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</si>
  <si>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</si>
  <si>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</si>
  <si>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</si>
  <si>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</si>
  <si>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</si>
  <si>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</si>
  <si>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</si>
  <si>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</si>
  <si>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</si>
  <si>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</si>
  <si>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</si>
  <si>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</si>
  <si>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</si>
  <si>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</si>
  <si>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</si>
  <si>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</si>
  <si>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</si>
  <si>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</si>
  <si>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</si>
  <si>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</si>
  <si>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</si>
  <si>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</si>
  <si>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</si>
  <si>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</si>
  <si>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</si>
  <si>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</si>
  <si>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</si>
  <si>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</si>
  <si>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</si>
  <si>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</si>
  <si>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</si>
  <si>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</si>
  <si>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</si>
  <si>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</si>
  <si>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</si>
  <si>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</si>
  <si>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</si>
  <si>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</si>
  <si>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</si>
  <si>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</si>
  <si>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</si>
  <si>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</si>
  <si>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</si>
  <si>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</si>
  <si>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</si>
  <si>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</si>
  <si>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</si>
  <si>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</si>
  <si>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</si>
  <si>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</si>
  <si>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</si>
  <si>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</si>
  <si>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</si>
  <si>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</si>
  <si>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</si>
  <si>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</si>
  <si>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</si>
  <si>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</si>
  <si>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</si>
  <si>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</si>
  <si>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</si>
  <si>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</si>
  <si>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</si>
  <si>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</si>
  <si>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</si>
  <si>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</si>
  <si>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</si>
  <si>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</si>
  <si>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</si>
  <si>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</si>
  <si>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</si>
  <si>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</si>
  <si>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</si>
  <si>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</si>
  <si>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</si>
  <si>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分析の結果、本市水道事業の経営状況は全国類似団体の中でも現時点は良好だと考えていますが、管路更新等への対応が必要と考えています。対応策としては、管路更新事業の平準化と必要な財源を示した経営戦略とアセットマネジメントの策定による健全経営に努めていきます。</t>
    <rPh sb="0" eb="2">
      <t>ケイエイ</t>
    </rPh>
    <rPh sb="2" eb="4">
      <t>ブンセキ</t>
    </rPh>
    <rPh sb="5" eb="7">
      <t>ケッカ</t>
    </rPh>
    <rPh sb="8" eb="9">
      <t>ホン</t>
    </rPh>
    <rPh sb="9" eb="10">
      <t>シ</t>
    </rPh>
    <rPh sb="10" eb="12">
      <t>スイドウ</t>
    </rPh>
    <rPh sb="12" eb="14">
      <t>ジギョウ</t>
    </rPh>
    <rPh sb="15" eb="17">
      <t>ケイエイ</t>
    </rPh>
    <rPh sb="17" eb="19">
      <t>ジョウキョウ</t>
    </rPh>
    <rPh sb="20" eb="22">
      <t>ゼンコク</t>
    </rPh>
    <rPh sb="22" eb="24">
      <t>ルイジ</t>
    </rPh>
    <rPh sb="24" eb="26">
      <t>ダンタイ</t>
    </rPh>
    <rPh sb="27" eb="28">
      <t>ナカ</t>
    </rPh>
    <phoneticPr fontId="4"/>
  </si>
  <si>
    <t>①経常収支比率：全国平均及び類似団体平均値を連続で上回っており、良好な状態を示しているが、老朽化対策として管路更新等を含めた健全経営に努めていきます。
②累積欠損金比率：連続で０％を達成し、良好な状態となっています。
③流動比率：全国平均及び類似団体平均値を連続で上回っており、財務の安定性が良好な状態を示しています。　　　　　　　　　　　　　　　　　　　　　　
④企業債残高対給水収益比率：企業債残高対給水収益比率　全国平均及び類似団体平均値を５期連続で下回っており、良好な状態を示しています。
⑤料金回収率：連続で１００％を超えている。これは経営に必要な経費を料金で賄っている状態を示しています。　　　　　　　　　　　　　　　　　　　　　
⑥給水原価：全国平均及び類似団体平均値を上回っている。これは有収水量１㎥あたり、どれだけの費用がかかっているか示しています。
⑦施設利用率：増加の傾向を続けており、良好な状態を示しています。
⑧有収率：全国平均及び類似団体平均値を連続で上回っています。今後も同様な水準を維持するよう努めます。</t>
    <rPh sb="1" eb="3">
      <t>ケイジョウ</t>
    </rPh>
    <rPh sb="3" eb="5">
      <t>シュウシ</t>
    </rPh>
    <rPh sb="5" eb="7">
      <t>ヒリツ</t>
    </rPh>
    <rPh sb="8" eb="10">
      <t>ゼンコク</t>
    </rPh>
    <rPh sb="10" eb="12">
      <t>ヘイキン</t>
    </rPh>
    <rPh sb="12" eb="13">
      <t>オヨ</t>
    </rPh>
    <rPh sb="14" eb="16">
      <t>ルイジ</t>
    </rPh>
    <rPh sb="16" eb="18">
      <t>ダンタイ</t>
    </rPh>
    <rPh sb="18" eb="20">
      <t>ヘイキン</t>
    </rPh>
    <rPh sb="20" eb="21">
      <t>アタイ</t>
    </rPh>
    <rPh sb="22" eb="24">
      <t>レンゾク</t>
    </rPh>
    <rPh sb="25" eb="26">
      <t>ウエ</t>
    </rPh>
    <rPh sb="26" eb="27">
      <t>マワ</t>
    </rPh>
    <rPh sb="32" eb="34">
      <t>リョウコウ</t>
    </rPh>
    <rPh sb="35" eb="37">
      <t>ジョウタイ</t>
    </rPh>
    <rPh sb="38" eb="39">
      <t>シメ</t>
    </rPh>
    <rPh sb="45" eb="48">
      <t>ロウキュウカ</t>
    </rPh>
    <rPh sb="48" eb="50">
      <t>タイサク</t>
    </rPh>
    <rPh sb="53" eb="55">
      <t>カンロ</t>
    </rPh>
    <rPh sb="55" eb="57">
      <t>コウシン</t>
    </rPh>
    <rPh sb="57" eb="58">
      <t>ナド</t>
    </rPh>
    <rPh sb="59" eb="60">
      <t>フク</t>
    </rPh>
    <rPh sb="62" eb="64">
      <t>ケンゼン</t>
    </rPh>
    <rPh sb="64" eb="66">
      <t>ケイエイ</t>
    </rPh>
    <rPh sb="67" eb="68">
      <t>ツト</t>
    </rPh>
    <rPh sb="99" eb="101">
      <t>ルイセキ</t>
    </rPh>
    <rPh sb="101" eb="103">
      <t>ケッソン</t>
    </rPh>
    <rPh sb="103" eb="104">
      <t>キン</t>
    </rPh>
    <rPh sb="104" eb="106">
      <t>ヒリツ</t>
    </rPh>
    <rPh sb="107" eb="109">
      <t>レンゾク</t>
    </rPh>
    <rPh sb="113" eb="115">
      <t>タッセイ</t>
    </rPh>
    <rPh sb="117" eb="119">
      <t>リョウコウ</t>
    </rPh>
    <rPh sb="120" eb="122">
      <t>ジョウタイ</t>
    </rPh>
    <rPh sb="133" eb="135">
      <t>リュウドウ</t>
    </rPh>
    <rPh sb="135" eb="137">
      <t>ヒリツ</t>
    </rPh>
    <rPh sb="138" eb="140">
      <t>ゼンコク</t>
    </rPh>
    <rPh sb="140" eb="142">
      <t>ヘイキン</t>
    </rPh>
    <rPh sb="142" eb="143">
      <t>オヨ</t>
    </rPh>
    <rPh sb="144" eb="146">
      <t>ルイジ</t>
    </rPh>
    <rPh sb="146" eb="148">
      <t>ダンタイ</t>
    </rPh>
    <rPh sb="148" eb="150">
      <t>ヘイキン</t>
    </rPh>
    <rPh sb="150" eb="151">
      <t>アタイ</t>
    </rPh>
    <rPh sb="152" eb="154">
      <t>レンゾク</t>
    </rPh>
    <rPh sb="155" eb="156">
      <t>ウエ</t>
    </rPh>
    <rPh sb="156" eb="157">
      <t>マワ</t>
    </rPh>
    <rPh sb="162" eb="164">
      <t>ザイム</t>
    </rPh>
    <rPh sb="165" eb="167">
      <t>アンテイ</t>
    </rPh>
    <rPh sb="167" eb="168">
      <t>セイ</t>
    </rPh>
    <rPh sb="169" eb="171">
      <t>リョウコウ</t>
    </rPh>
    <rPh sb="172" eb="174">
      <t>ジョウタイ</t>
    </rPh>
    <rPh sb="175" eb="176">
      <t>シメ</t>
    </rPh>
    <rPh sb="207" eb="209">
      <t>キギョウ</t>
    </rPh>
    <rPh sb="209" eb="210">
      <t>サイ</t>
    </rPh>
    <rPh sb="210" eb="212">
      <t>ザンダカ</t>
    </rPh>
    <rPh sb="212" eb="213">
      <t>タイ</t>
    </rPh>
    <rPh sb="213" eb="215">
      <t>キュウスイ</t>
    </rPh>
    <rPh sb="215" eb="217">
      <t>シュウエキ</t>
    </rPh>
    <rPh sb="217" eb="219">
      <t>ヒリツ</t>
    </rPh>
    <rPh sb="220" eb="222">
      <t>キギョウ</t>
    </rPh>
    <rPh sb="222" eb="223">
      <t>サイ</t>
    </rPh>
    <rPh sb="223" eb="225">
      <t>ザンダカ</t>
    </rPh>
    <rPh sb="225" eb="226">
      <t>タイ</t>
    </rPh>
    <rPh sb="226" eb="228">
      <t>キュウスイ</t>
    </rPh>
    <rPh sb="228" eb="230">
      <t>シュウエキ</t>
    </rPh>
    <rPh sb="230" eb="232">
      <t>ヒリツ</t>
    </rPh>
    <rPh sb="233" eb="235">
      <t>ゼンコク</t>
    </rPh>
    <rPh sb="235" eb="237">
      <t>ヘイキン</t>
    </rPh>
    <rPh sb="237" eb="238">
      <t>オヨ</t>
    </rPh>
    <rPh sb="239" eb="246">
      <t>ルイジダンタイヘイキンアタイ</t>
    </rPh>
    <rPh sb="248" eb="249">
      <t>キ</t>
    </rPh>
    <rPh sb="249" eb="251">
      <t>レンゾク</t>
    </rPh>
    <rPh sb="252" eb="253">
      <t>シタ</t>
    </rPh>
    <rPh sb="253" eb="254">
      <t>マワ</t>
    </rPh>
    <rPh sb="259" eb="261">
      <t>リョウコウ</t>
    </rPh>
    <rPh sb="262" eb="264">
      <t>ジョウタイ</t>
    </rPh>
    <rPh sb="265" eb="266">
      <t>シメ</t>
    </rPh>
    <rPh sb="275" eb="277">
      <t>リョウキン</t>
    </rPh>
    <rPh sb="277" eb="279">
      <t>カイシュウ</t>
    </rPh>
    <rPh sb="279" eb="280">
      <t>リツ</t>
    </rPh>
    <rPh sb="281" eb="283">
      <t>レンゾク</t>
    </rPh>
    <rPh sb="289" eb="290">
      <t>コ</t>
    </rPh>
    <rPh sb="298" eb="300">
      <t>ケイエイ</t>
    </rPh>
    <rPh sb="301" eb="303">
      <t>ヒツヨウ</t>
    </rPh>
    <rPh sb="304" eb="306">
      <t>ケイヒ</t>
    </rPh>
    <rPh sb="307" eb="309">
      <t>リョウキン</t>
    </rPh>
    <rPh sb="310" eb="311">
      <t>マカナ</t>
    </rPh>
    <rPh sb="315" eb="317">
      <t>ジョウタイ</t>
    </rPh>
    <rPh sb="318" eb="319">
      <t>シメ</t>
    </rPh>
    <rPh sb="349" eb="351">
      <t>キュウスイ</t>
    </rPh>
    <rPh sb="351" eb="353">
      <t>ゲンカ</t>
    </rPh>
    <rPh sb="354" eb="356">
      <t>ゼンコク</t>
    </rPh>
    <rPh sb="356" eb="358">
      <t>ヘイキン</t>
    </rPh>
    <rPh sb="358" eb="359">
      <t>オヨ</t>
    </rPh>
    <rPh sb="360" eb="362">
      <t>ルイジ</t>
    </rPh>
    <rPh sb="362" eb="364">
      <t>ダンタイ</t>
    </rPh>
    <rPh sb="364" eb="366">
      <t>ヘイキン</t>
    </rPh>
    <rPh sb="366" eb="367">
      <t>アタイ</t>
    </rPh>
    <rPh sb="368" eb="369">
      <t>ウエ</t>
    </rPh>
    <rPh sb="369" eb="370">
      <t>マワ</t>
    </rPh>
    <rPh sb="378" eb="380">
      <t>ユウシュウ</t>
    </rPh>
    <rPh sb="380" eb="382">
      <t>スイリョウ</t>
    </rPh>
    <rPh sb="393" eb="395">
      <t>ヒヨウ</t>
    </rPh>
    <rPh sb="403" eb="404">
      <t>シメ</t>
    </rPh>
    <rPh sb="413" eb="415">
      <t>シセツ</t>
    </rPh>
    <rPh sb="415" eb="418">
      <t>リヨウリツ</t>
    </rPh>
    <rPh sb="419" eb="421">
      <t>ゾウカ</t>
    </rPh>
    <rPh sb="422" eb="424">
      <t>ケイコウ</t>
    </rPh>
    <rPh sb="425" eb="426">
      <t>ツヅ</t>
    </rPh>
    <rPh sb="431" eb="433">
      <t>リョウコウ</t>
    </rPh>
    <rPh sb="434" eb="436">
      <t>ジョウタイ</t>
    </rPh>
    <rPh sb="437" eb="438">
      <t>シメ</t>
    </rPh>
    <rPh sb="447" eb="449">
      <t>ユウシュウ</t>
    </rPh>
    <rPh sb="449" eb="450">
      <t>リツ</t>
    </rPh>
    <rPh sb="451" eb="453">
      <t>ゼンコク</t>
    </rPh>
    <rPh sb="453" eb="455">
      <t>ヘイキン</t>
    </rPh>
    <rPh sb="455" eb="456">
      <t>オヨ</t>
    </rPh>
    <rPh sb="457" eb="459">
      <t>ルイジ</t>
    </rPh>
    <rPh sb="459" eb="461">
      <t>ダンタイ</t>
    </rPh>
    <rPh sb="461" eb="463">
      <t>ヘイキン</t>
    </rPh>
    <rPh sb="463" eb="464">
      <t>アタイ</t>
    </rPh>
    <rPh sb="465" eb="467">
      <t>レンゾク</t>
    </rPh>
    <rPh sb="468" eb="469">
      <t>ウエ</t>
    </rPh>
    <rPh sb="469" eb="470">
      <t>マワ</t>
    </rPh>
    <rPh sb="476" eb="478">
      <t>コンゴ</t>
    </rPh>
    <rPh sb="479" eb="481">
      <t>ドウヨウ</t>
    </rPh>
    <rPh sb="482" eb="484">
      <t>スイジュン</t>
    </rPh>
    <rPh sb="485" eb="487">
      <t>イジ</t>
    </rPh>
    <rPh sb="491" eb="492">
      <t>ツト</t>
    </rPh>
    <phoneticPr fontId="4"/>
  </si>
  <si>
    <r>
      <t xml:space="preserve">①有形固定資産減価償却率：全国平均及び類似団体平均及び類似団体平均値を下回っており、良好な状態を示しています。ただし経年劣化に対応するために、長寿命化等が必要と考えています。
②管路経年劣化：全国平均及び類似団体平均値を連続で下回っており、良好な状態を示しています。ただし、今後の老朽化に対応するために、更新計画等に沿った財源確保の検討が必要と考えています。
</t>
    </r>
    <r>
      <rPr>
        <sz val="11"/>
        <rFont val="ＭＳ ゴシック"/>
        <family val="3"/>
        <charset val="128"/>
      </rPr>
      <t>③管路更新率：事業年度により更新率にばらつきはあるが、計画的に管路の更新を進めております。管路更新が長期に渡らないように今後も対応していきます。</t>
    </r>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6">
      <t>ヘイキンオヨ</t>
    </rPh>
    <rPh sb="27" eb="34">
      <t>ルイジダンタイヘイキンアタイ</t>
    </rPh>
    <rPh sb="35" eb="37">
      <t>シタマワ</t>
    </rPh>
    <rPh sb="42" eb="44">
      <t>リョウコウ</t>
    </rPh>
    <rPh sb="45" eb="47">
      <t>ジョウタイ</t>
    </rPh>
    <rPh sb="48" eb="49">
      <t>シメ</t>
    </rPh>
    <rPh sb="58" eb="60">
      <t>ケイネン</t>
    </rPh>
    <rPh sb="60" eb="62">
      <t>レッカ</t>
    </rPh>
    <rPh sb="63" eb="65">
      <t>タイオウ</t>
    </rPh>
    <rPh sb="189" eb="191">
      <t>ジギョウ</t>
    </rPh>
    <rPh sb="191" eb="193">
      <t>ネンド</t>
    </rPh>
    <rPh sb="196" eb="198">
      <t>コウシン</t>
    </rPh>
    <rPh sb="198" eb="199">
      <t>リツ</t>
    </rPh>
    <rPh sb="209" eb="212">
      <t>ケイカクテキ</t>
    </rPh>
    <rPh sb="213" eb="215">
      <t>カンロ</t>
    </rPh>
    <rPh sb="216" eb="218">
      <t>コウシン</t>
    </rPh>
    <rPh sb="219" eb="22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</si>
</sst>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1.1000000000000001</c:v>
                </c:pt>
                <c:pt idx="1">
                  <c:v>0.43</c:v>
                </c:pt>
                <c:pt idx="2">
                  <c:v>0.42</c:v>
                </c:pt>
                <c:pt idx="3">
                  <c:v>1.81</c:v>
                </c:pt>
                <c:pt idx="4" formatCode="#,##0.00;&quot;△&quot;#,##0.00">
                  <c:v>0</c:v>
                </c:pt>
              </c:numCache>
            </c:numRef>
          </c:val>
          <c:extLst>
            <c:ext xmlns:c16="http://schemas.microsoft.com/office/drawing/2014/chart" uri="{C3380CC4-5D6E-409C-BE32-E72D297353CC}">
              <c16:uniqueId val="{00000000-DB8C-44C4-9187-02111DA807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B8C-44C4-9187-02111DA807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70.2</c:v>
                </c:pt>
                <c:pt idx="1">
                  <c:v>71.78</c:v>
                </c:pt>
                <c:pt idx="2">
                  <c:v>72.930000000000007</c:v>
                </c:pt>
                <c:pt idx="3">
                  <c:v>74.17</c:v>
                </c:pt>
                <c:pt idx="4">
                  <c:v>74.69</c:v>
                </c:pt>
              </c:numCache>
            </c:numRef>
          </c:val>
          <c:extLst>
            <c:ext xmlns:c16="http://schemas.microsoft.com/office/drawing/2014/chart" uri="{C3380CC4-5D6E-409C-BE32-E72D297353CC}">
              <c16:uniqueId val="{00000000-A26B-44BE-9488-AB0258510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A26B-44BE-9488-AB0258510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97.48</c:v>
                </c:pt>
                <c:pt idx="1">
                  <c:v>96.46</c:v>
                </c:pt>
                <c:pt idx="2">
                  <c:v>96.51</c:v>
                </c:pt>
                <c:pt idx="3">
                  <c:v>96.22</c:v>
                </c:pt>
                <c:pt idx="4">
                  <c:v>95.81</c:v>
                </c:pt>
              </c:numCache>
            </c:numRef>
          </c:val>
          <c:extLst>
            <c:ext xmlns:c16="http://schemas.microsoft.com/office/drawing/2014/chart" uri="{C3380CC4-5D6E-409C-BE32-E72D297353CC}">
              <c16:uniqueId val="{00000000-649E-4A88-A013-5CFBCD49AB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49E-4A88-A013-5CFBCD49AB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115.84</c:v>
                </c:pt>
                <c:pt idx="1">
                  <c:v>112.89</c:v>
                </c:pt>
                <c:pt idx="2">
                  <c:v>117.94</c:v>
                </c:pt>
                <c:pt idx="3">
                  <c:v>118.65</c:v>
                </c:pt>
                <c:pt idx="4">
                  <c:v>116.65</c:v>
                </c:pt>
              </c:numCache>
            </c:numRef>
          </c:val>
          <c:extLst>
            <c:ext xmlns:c16="http://schemas.microsoft.com/office/drawing/2014/chart" uri="{C3380CC4-5D6E-409C-BE32-E72D297353CC}">
              <c16:uniqueId val="{00000000-C6F0-4517-B1C5-F25F4BC737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C6F0-4517-B1C5-F25F4BC737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35.619999999999997</c:v>
                </c:pt>
                <c:pt idx="1">
                  <c:v>36.86</c:v>
                </c:pt>
                <c:pt idx="2">
                  <c:v>38.4</c:v>
                </c:pt>
                <c:pt idx="3">
                  <c:v>39.229999999999997</c:v>
                </c:pt>
                <c:pt idx="4">
                  <c:v>41.05</c:v>
                </c:pt>
              </c:numCache>
            </c:numRef>
          </c:val>
          <c:extLst>
            <c:ext xmlns:c16="http://schemas.microsoft.com/office/drawing/2014/chart" uri="{C3380CC4-5D6E-409C-BE32-E72D297353CC}">
              <c16:uniqueId val="{00000000-37E8-413A-9CAD-586A8871F7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7E8-413A-9CAD-586A8871F7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0.97</c:v>
                </c:pt>
                <c:pt idx="1">
                  <c:v>3.42</c:v>
                </c:pt>
                <c:pt idx="2">
                  <c:v>4.29</c:v>
                </c:pt>
                <c:pt idx="3">
                  <c:v>6.47</c:v>
                </c:pt>
                <c:pt idx="4">
                  <c:v>7.12</c:v>
                </c:pt>
              </c:numCache>
            </c:numRef>
          </c:val>
          <c:extLst>
            <c:ext xmlns:c16="http://schemas.microsoft.com/office/drawing/2014/chart" uri="{C3380CC4-5D6E-409C-BE32-E72D297353CC}">
              <c16:uniqueId val="{00000000-3973-474E-9235-FCCCABF04E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973-474E-9235-FCCCABF04E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B-43D4-AC47-DED6ED9BAF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D3B-43D4-AC47-DED6ED9BAF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632.29999999999995</c:v>
                </c:pt>
                <c:pt idx="1">
                  <c:v>703.68</c:v>
                </c:pt>
                <c:pt idx="2">
                  <c:v>678.99</c:v>
                </c:pt>
                <c:pt idx="3">
                  <c:v>591.82000000000005</c:v>
                </c:pt>
                <c:pt idx="4">
                  <c:v>558.9</c:v>
                </c:pt>
              </c:numCache>
            </c:numRef>
          </c:val>
          <c:extLst>
            <c:ext xmlns:c16="http://schemas.microsoft.com/office/drawing/2014/chart" uri="{C3380CC4-5D6E-409C-BE32-E72D297353CC}">
              <c16:uniqueId val="{00000000-04C4-423F-A2DB-E247FA4965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4C4-423F-A2DB-E247FA4965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105.64</c:v>
                </c:pt>
                <c:pt idx="1">
                  <c:v>97.34</c:v>
                </c:pt>
                <c:pt idx="2">
                  <c:v>88.72</c:v>
                </c:pt>
                <c:pt idx="3">
                  <c:v>80.12</c:v>
                </c:pt>
                <c:pt idx="4">
                  <c:v>72.39</c:v>
                </c:pt>
              </c:numCache>
            </c:numRef>
          </c:val>
          <c:extLst>
            <c:ext xmlns:c16="http://schemas.microsoft.com/office/drawing/2014/chart" uri="{C3380CC4-5D6E-409C-BE32-E72D297353CC}">
              <c16:uniqueId val="{00000000-3813-40C9-81C8-02F6B24193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813-40C9-81C8-02F6B24193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113.51</c:v>
                </c:pt>
                <c:pt idx="1">
                  <c:v>110.68</c:v>
                </c:pt>
                <c:pt idx="2">
                  <c:v>116.76</c:v>
                </c:pt>
                <c:pt idx="3">
                  <c:v>115.63</c:v>
                </c:pt>
                <c:pt idx="4">
                  <c:v>114.11</c:v>
                </c:pt>
              </c:numCache>
            </c:numRef>
          </c:val>
          <c:extLst>
            <c:ext xmlns:c16="http://schemas.microsoft.com/office/drawing/2014/chart" uri="{C3380CC4-5D6E-409C-BE32-E72D297353CC}">
              <c16:uniqueId val="{00000000-1B27-4997-8398-91022F50ED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B27-4997-8398-91022F50ED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188.65</c:v>
                </c:pt>
                <c:pt idx="1">
                  <c:v>192.79</c:v>
                </c:pt>
                <c:pt idx="2">
                  <c:v>182.92</c:v>
                </c:pt>
                <c:pt idx="3">
                  <c:v>184.86</c:v>
                </c:pt>
                <c:pt idx="4">
                  <c:v>187.46</c:v>
                </c:pt>
              </c:numCache>
            </c:numRef>
          </c:val>
          <c:extLst>
            <c:ext xmlns:c16="http://schemas.microsoft.com/office/drawing/2014/chart" uri="{C3380CC4-5D6E-409C-BE32-E72D297353CC}">
              <c16:uniqueId val="{00000000-C647-40C7-8DD6-DA60FDACC2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647-40C7-8DD6-DA60FDACC2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5"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豊見城市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64436</v>
      </c>
      <c r="AM8" s="60"/>
      <c r="AN8" s="60"/>
      <c r="AO8" s="60"/>
      <c r="AP8" s="60"/>
      <c r="AQ8" s="60"/>
      <c r="AR8" s="60"/>
      <c r="AS8" s="60"/>
      <c r="AT8" s="51">
        <f>データ!$S$6</f>
        <v>19.190000000000001</v>
      </c>
      <c r="AU8" s="52"/>
      <c r="AV8" s="52"/>
      <c r="AW8" s="52"/>
      <c r="AX8" s="52"/>
      <c r="AY8" s="52"/>
      <c r="AZ8" s="52"/>
      <c r="BA8" s="52"/>
      <c r="BB8" s="53">
        <f>データ!$T$6</f>
        <v>3357.79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86.56</v>
      </c>
      <c r="J10" s="52"/>
      <c r="K10" s="52"/>
      <c r="L10" s="52"/>
      <c r="M10" s="52"/>
      <c r="N10" s="52"/>
      <c r="O10" s="63"/>
      <c r="P10" s="53">
        <f>データ!$P$6</f>
        <v>100</v>
      </c>
      <c r="Q10" s="53"/>
      <c r="R10" s="53"/>
      <c r="S10" s="53"/>
      <c r="T10" s="53"/>
      <c r="U10" s="53"/>
      <c r="V10" s="53"/>
      <c r="W10" s="60">
        <f>データ!$Q$6</f>
        <v>3693</v>
      </c>
      <c r="X10" s="60"/>
      <c r="Y10" s="60"/>
      <c r="Z10" s="60"/>
      <c r="AA10" s="60"/>
      <c r="AB10" s="60"/>
      <c r="AC10" s="60"/>
      <c r="AD10" s="2"/>
      <c r="AE10" s="2"/>
      <c r="AF10" s="2"/>
      <c r="AG10" s="2"/>
      <c r="AH10" s="4"/>
      <c r="AI10" s="4"/>
      <c r="AJ10" s="4"/>
      <c r="AK10" s="4"/>
      <c r="AL10" s="60">
        <f>データ!$U$6</f>
        <v>64163</v>
      </c>
      <c r="AM10" s="60"/>
      <c r="AN10" s="60"/>
      <c r="AO10" s="60"/>
      <c r="AP10" s="60"/>
      <c r="AQ10" s="60"/>
      <c r="AR10" s="60"/>
      <c r="AS10" s="60"/>
      <c r="AT10" s="51">
        <f>データ!$V$6</f>
        <v>19.190000000000001</v>
      </c>
      <c r="AU10" s="52"/>
      <c r="AV10" s="52"/>
      <c r="AW10" s="52"/>
      <c r="AX10" s="52"/>
      <c r="AY10" s="52"/>
      <c r="AZ10" s="52"/>
      <c r="BA10" s="52"/>
      <c r="BB10" s="53">
        <f>データ!$W$6</f>
        <v>3343.56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hKFDklYQIVsDaopzx26sVHLgz+cqs7Y1znBe8HW5K7Sx4NtU+Lq72/OJwgMEdfpfJakseBQ64pazLWc3c6neA==" saltValue="Q5GojYEyjTRbTjplG6XY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472123</v>
      </c>
      <c r="D6" s="34">
        <f t="shared" si="3"/>
        <v>46</v>
      </c>
      <c r="E6" s="34">
        <f t="shared" si="3"/>
        <v>1</v>
      </c>
      <c r="F6" s="34">
        <f t="shared" si="3"/>
        <v>0</v>
      </c>
      <c r="G6" s="34">
        <f t="shared" si="3"/>
        <v>1</v>
      </c>
      <c r="H6" s="34" t="str">
        <f t="shared" si="3"/>
        <v>沖縄県　豊見城市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86.56</v>
      </c>
      <c r="P6" s="35">
        <f t="shared" si="3"/>
        <v>100</v>
      </c>
      <c r="Q6" s="35">
        <f t="shared" si="3"/>
        <v>3693</v>
      </c>
      <c r="R6" s="35">
        <f t="shared" si="3"/>
        <v>64436</v>
      </c>
      <c r="S6" s="35">
        <f t="shared" si="3"/>
        <v>19.190000000000001</v>
      </c>
      <c r="T6" s="35">
        <f t="shared" si="3"/>
        <v>3357.79</v>
      </c>
      <c r="U6" s="35">
        <f t="shared" si="3"/>
        <v>64163</v>
      </c>
      <c r="V6" s="35">
        <f t="shared" si="3"/>
        <v>19.190000000000001</v>
      </c>
      <c r="W6" s="35">
        <f t="shared" si="3"/>
        <v>3343.56</v>
      </c>
      <c r="X6" s="36">
        <f>IF(X7="",NA(),X7)</f>
        <v>115.84</v>
      </c>
      <c r="Y6" s="36">
        <f t="shared" ref="Y6:AG6" si="4">IF(Y7="",NA(),Y7)</f>
        <v>112.89</v>
      </c>
      <c r="Z6" s="36">
        <f t="shared" si="4"/>
        <v>117.94</v>
      </c>
      <c r="AA6" s="36">
        <f t="shared" si="4"/>
        <v>118.65</v>
      </c>
      <c r="AB6" s="36">
        <f t="shared" si="4"/>
        <v>116.65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632.29999999999995</v>
      </c>
      <c r="AU6" s="36">
        <f t="shared" ref="AU6:BC6" si="6">IF(AU7="",NA(),AU7)</f>
        <v>703.68</v>
      </c>
      <c r="AV6" s="36">
        <f t="shared" si="6"/>
        <v>678.99</v>
      </c>
      <c r="AW6" s="36">
        <f t="shared" si="6"/>
        <v>591.82000000000005</v>
      </c>
      <c r="AX6" s="36">
        <f t="shared" si="6"/>
        <v>558.9</v>
      </c>
      <c r="AY6" s="36">
        <f t="shared" si="6"/>
        <v>335.95</v>
      </c>
      <c r="AZ6" s="36">
        <f t="shared" si="6"/>
        <v>346.59</v>
      </c>
      <c r="BA6" s="36">
        <f t="shared" si="6"/>
        <v>357.82</v>
      </c>
      <c r="BB6" s="36">
        <f t="shared" si="6"/>
        <v>355.5</v>
      </c>
      <c r="BC6" s="36">
        <f t="shared" si="6"/>
        <v>349.83</v>
      </c>
      <c r="BD6" s="35" t="str">
        <f>IF(BD7="","",IF(BD7="-","【-】","【"&amp;SUBSTITUTE(TEXT(BD7,"#,##0.00"),"-","△")&amp;"】"))</f>
        <v>【261.93】</v>
      </c>
      <c r="BE6" s="36">
        <f>IF(BE7="",NA(),BE7)</f>
        <v>105.64</v>
      </c>
      <c r="BF6" s="36">
        <f t="shared" ref="BF6:BN6" si="7">IF(BF7="",NA(),BF7)</f>
        <v>97.34</v>
      </c>
      <c r="BG6" s="36">
        <f t="shared" si="7"/>
        <v>88.72</v>
      </c>
      <c r="BH6" s="36">
        <f t="shared" si="7"/>
        <v>80.12</v>
      </c>
      <c r="BI6" s="36">
        <f t="shared" si="7"/>
        <v>72.39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113.51</v>
      </c>
      <c r="BQ6" s="36">
        <f t="shared" ref="BQ6:BY6" si="8">IF(BQ7="",NA(),BQ7)</f>
        <v>110.68</v>
      </c>
      <c r="BR6" s="36">
        <f t="shared" si="8"/>
        <v>116.76</v>
      </c>
      <c r="BS6" s="36">
        <f t="shared" si="8"/>
        <v>115.63</v>
      </c>
      <c r="BT6" s="36">
        <f t="shared" si="8"/>
        <v>114.11</v>
      </c>
      <c r="BU6" s="36">
        <f t="shared" si="8"/>
        <v>105.21</v>
      </c>
      <c r="BV6" s="36">
        <f t="shared" si="8"/>
        <v>105.71</v>
      </c>
      <c r="BW6" s="36">
        <f t="shared" si="8"/>
        <v>106.01</v>
      </c>
      <c r="BX6" s="36">
        <f t="shared" si="8"/>
        <v>104.57</v>
      </c>
      <c r="BY6" s="36">
        <f t="shared" si="8"/>
        <v>103.54</v>
      </c>
      <c r="BZ6" s="35" t="str">
        <f>IF(BZ7="","",IF(BZ7="-","【-】","【"&amp;SUBSTITUTE(TEXT(BZ7,"#,##0.00"),"-","△")&amp;"】"))</f>
        <v>【103.91】</v>
      </c>
      <c r="CA6" s="36">
        <f>IF(CA7="",NA(),CA7)</f>
        <v>188.65</v>
      </c>
      <c r="CB6" s="36">
        <f t="shared" ref="CB6:CJ6" si="9">IF(CB7="",NA(),CB7)</f>
        <v>192.79</v>
      </c>
      <c r="CC6" s="36">
        <f t="shared" si="9"/>
        <v>182.92</v>
      </c>
      <c r="CD6" s="36">
        <f t="shared" si="9"/>
        <v>184.86</v>
      </c>
      <c r="CE6" s="36">
        <f t="shared" si="9"/>
        <v>187.46</v>
      </c>
      <c r="CF6" s="36">
        <f t="shared" si="9"/>
        <v>162.59</v>
      </c>
      <c r="CG6" s="36">
        <f t="shared" si="9"/>
        <v>162.15</v>
      </c>
      <c r="CH6" s="36">
        <f t="shared" si="9"/>
        <v>162.24</v>
      </c>
      <c r="CI6" s="36">
        <f t="shared" si="9"/>
        <v>165.47</v>
      </c>
      <c r="CJ6" s="36">
        <f t="shared" si="9"/>
        <v>167.46</v>
      </c>
      <c r="CK6" s="35" t="str">
        <f>IF(CK7="","",IF(CK7="-","【-】","【"&amp;SUBSTITUTE(TEXT(CK7,"#,##0.00"),"-","△")&amp;"】"))</f>
        <v>【167.11】</v>
      </c>
      <c r="CL6" s="36">
        <f>IF(CL7="",NA(),CL7)</f>
        <v>70.2</v>
      </c>
      <c r="CM6" s="36">
        <f t="shared" ref="CM6:CU6" si="10">IF(CM7="",NA(),CM7)</f>
        <v>71.78</v>
      </c>
      <c r="CN6" s="36">
        <f t="shared" si="10"/>
        <v>72.930000000000007</v>
      </c>
      <c r="CO6" s="36">
        <f t="shared" si="10"/>
        <v>74.17</v>
      </c>
      <c r="CP6" s="36">
        <f t="shared" si="10"/>
        <v>74.69</v>
      </c>
      <c r="CQ6" s="36">
        <f t="shared" si="10"/>
        <v>59.17</v>
      </c>
      <c r="CR6" s="36">
        <f t="shared" si="10"/>
        <v>59.34</v>
      </c>
      <c r="CS6" s="36">
        <f t="shared" si="10"/>
        <v>59.11</v>
      </c>
      <c r="CT6" s="36">
        <f t="shared" si="10"/>
        <v>59.74</v>
      </c>
      <c r="CU6" s="36">
        <f t="shared" si="10"/>
        <v>59.46</v>
      </c>
      <c r="CV6" s="35" t="str">
        <f>IF(CV7="","",IF(CV7="-","【-】","【"&amp;SUBSTITUTE(TEXT(CV7,"#,##0.00"),"-","△")&amp;"】"))</f>
        <v>【60.27】</v>
      </c>
      <c r="CW6" s="36">
        <f>IF(CW7="",NA(),CW7)</f>
        <v>97.48</v>
      </c>
      <c r="CX6" s="36">
        <f t="shared" ref="CX6:DF6" si="11">IF(CX7="",NA(),CX7)</f>
        <v>96.46</v>
      </c>
      <c r="CY6" s="36">
        <f t="shared" si="11"/>
        <v>96.51</v>
      </c>
      <c r="CZ6" s="36">
        <f t="shared" si="11"/>
        <v>96.22</v>
      </c>
      <c r="DA6" s="36">
        <f t="shared" si="11"/>
        <v>95.81</v>
      </c>
      <c r="DB6" s="36">
        <f t="shared" si="11"/>
        <v>87.6</v>
      </c>
      <c r="DC6" s="36">
        <f t="shared" si="11"/>
        <v>87.74</v>
      </c>
      <c r="DD6" s="36">
        <f t="shared" si="11"/>
        <v>87.91</v>
      </c>
      <c r="DE6" s="36">
        <f t="shared" si="11"/>
        <v>87.28</v>
      </c>
      <c r="DF6" s="36">
        <f t="shared" si="11"/>
        <v>87.41</v>
      </c>
      <c r="DG6" s="35" t="str">
        <f>IF(DG7="","",IF(DG7="-","【-】","【"&amp;SUBSTITUTE(TEXT(DG7,"#,##0.00"),"-","△")&amp;"】"))</f>
        <v>【89.92】</v>
      </c>
      <c r="DH6" s="36">
        <f>IF(DH7="",NA(),DH7)</f>
        <v>35.619999999999997</v>
      </c>
      <c r="DI6" s="36">
        <f t="shared" ref="DI6:DQ6" si="12">IF(DI7="",NA(),DI7)</f>
        <v>36.86</v>
      </c>
      <c r="DJ6" s="36">
        <f t="shared" si="12"/>
        <v>38.4</v>
      </c>
      <c r="DK6" s="36">
        <f t="shared" si="12"/>
        <v>39.229999999999997</v>
      </c>
      <c r="DL6" s="36">
        <f t="shared" si="12"/>
        <v>41.05</v>
      </c>
      <c r="DM6" s="36">
        <f t="shared" si="12"/>
        <v>45.25</v>
      </c>
      <c r="DN6" s="36">
        <f t="shared" si="12"/>
        <v>46.27</v>
      </c>
      <c r="DO6" s="36">
        <f t="shared" si="12"/>
        <v>46.88</v>
      </c>
      <c r="DP6" s="36">
        <f t="shared" si="12"/>
        <v>46.94</v>
      </c>
      <c r="DQ6" s="36">
        <f t="shared" si="12"/>
        <v>47.62</v>
      </c>
      <c r="DR6" s="35" t="str">
        <f>IF(DR7="","",IF(DR7="-","【-】","【"&amp;SUBSTITUTE(TEXT(DR7,"#,##0.00"),"-","△")&amp;"】"))</f>
        <v>【48.85】</v>
      </c>
      <c r="DS6" s="36">
        <f>IF(DS7="",NA(),DS7)</f>
        <v>0.97</v>
      </c>
      <c r="DT6" s="36">
        <f t="shared" ref="DT6:EB6" si="13">IF(DT7="",NA(),DT7)</f>
        <v>3.42</v>
      </c>
      <c r="DU6" s="36">
        <f t="shared" si="13"/>
        <v>4.29</v>
      </c>
      <c r="DV6" s="36">
        <f t="shared" si="13"/>
        <v>6.47</v>
      </c>
      <c r="DW6" s="36">
        <f t="shared" si="13"/>
        <v>7.12</v>
      </c>
      <c r="DX6" s="36">
        <f t="shared" si="13"/>
        <v>10.71</v>
      </c>
      <c r="DY6" s="36">
        <f t="shared" si="13"/>
        <v>10.93</v>
      </c>
      <c r="DZ6" s="36">
        <f t="shared" si="13"/>
        <v>13.39</v>
      </c>
      <c r="EA6" s="36">
        <f t="shared" si="13"/>
        <v>14.48</v>
      </c>
      <c r="EB6" s="36">
        <f t="shared" si="13"/>
        <v>16.27</v>
      </c>
      <c r="EC6" s="35" t="str">
        <f>IF(EC7="","",IF(EC7="-","【-】","【"&amp;SUBSTITUTE(TEXT(EC7,"#,##0.00"),"-","△")&amp;"】"))</f>
        <v>【17.80】</v>
      </c>
      <c r="ED6" s="36">
        <f>IF(ED7="",NA(),ED7)</f>
        <v>1.1000000000000001</v>
      </c>
      <c r="EE6" s="36">
        <f t="shared" ref="EE6:EM6" si="14">IF(EE7="",NA(),EE7)</f>
        <v>0.43</v>
      </c>
      <c r="EF6" s="36">
        <f t="shared" si="14"/>
        <v>0.42</v>
      </c>
      <c r="EG6" s="36">
        <f t="shared" si="14"/>
        <v>1.81</v>
      </c>
      <c r="EH6" s="35">
        <f t="shared" si="14"/>
        <v>0</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472123</v>
      </c>
      <c r="D7" s="38">
        <v>46</v>
      </c>
      <c r="E7" s="38">
        <v>1</v>
      </c>
      <c r="F7" s="38">
        <v>0</v>
      </c>
      <c r="G7" s="38">
        <v>1</v>
      </c>
      <c r="H7" s="38" t="s">
        <v>93</v>
      </c>
      <c r="I7" s="38" t="s">
        <v>94</v>
      </c>
      <c r="J7" s="38" t="s">
        <v>95</v>
      </c>
      <c r="K7" s="38" t="s">
        <v>96</v>
      </c>
      <c r="L7" s="38" t="s">
        <v>97</v>
      </c>
      <c r="M7" s="38" t="s">
        <v>98</v>
      </c>
      <c r="N7" s="39" t="s">
        <v>99</v>
      </c>
      <c r="O7" s="39">
        <v>86.56</v>
      </c>
      <c r="P7" s="39">
        <v>100</v>
      </c>
      <c r="Q7" s="39">
        <v>3693</v>
      </c>
      <c r="R7" s="39">
        <v>64436</v>
      </c>
      <c r="S7" s="39">
        <v>19.190000000000001</v>
      </c>
      <c r="T7" s="39">
        <v>3357.79</v>
      </c>
      <c r="U7" s="39">
        <v>64163</v>
      </c>
      <c r="V7" s="39">
        <v>19.190000000000001</v>
      </c>
      <c r="W7" s="39">
        <v>3343.56</v>
      </c>
      <c r="X7" s="39">
        <v>115.84</v>
      </c>
      <c r="Y7" s="39">
        <v>112.89</v>
      </c>
      <c r="Z7" s="39">
        <v>117.94</v>
      </c>
      <c r="AA7" s="39">
        <v>118.65</v>
      </c>
      <c r="AB7" s="39">
        <v>116.65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632.29999999999995</v>
      </c>
      <c r="AU7" s="39">
        <v>703.68</v>
      </c>
      <c r="AV7" s="39">
        <v>678.99</v>
      </c>
      <c r="AW7" s="39">
        <v>591.82000000000005</v>
      </c>
      <c r="AX7" s="39">
        <v>558.9</v>
      </c>
      <c r="AY7" s="39">
        <v>335.95</v>
      </c>
      <c r="AZ7" s="39">
        <v>346.59</v>
      </c>
      <c r="BA7" s="39">
        <v>357.82</v>
      </c>
      <c r="BB7" s="39">
        <v>355.5</v>
      </c>
      <c r="BC7" s="39">
        <v>349.83</v>
      </c>
      <c r="BD7" s="39">
        <v>261.93</v>
      </c>
      <c r="BE7" s="39">
        <v>105.64</v>
      </c>
      <c r="BF7" s="39">
        <v>97.34</v>
      </c>
      <c r="BG7" s="39">
        <v>88.72</v>
      </c>
      <c r="BH7" s="39">
        <v>80.12</v>
      </c>
      <c r="BI7" s="39">
        <v>72.39</v>
      </c>
      <c r="BJ7" s="39">
        <v>319.82</v>
      </c>
      <c r="BK7" s="39">
        <v>312.02999999999997</v>
      </c>
      <c r="BL7" s="39">
        <v>307.45999999999998</v>
      </c>
      <c r="BM7" s="39">
        <v>312.58</v>
      </c>
      <c r="BN7" s="39">
        <v>314.87</v>
      </c>
      <c r="BO7" s="39">
        <v>270.45999999999998</v>
      </c>
      <c r="BP7" s="39">
        <v>113.51</v>
      </c>
      <c r="BQ7" s="39">
        <v>110.68</v>
      </c>
      <c r="BR7" s="39">
        <v>116.76</v>
      </c>
      <c r="BS7" s="39">
        <v>115.63</v>
      </c>
      <c r="BT7" s="39">
        <v>114.11</v>
      </c>
      <c r="BU7" s="39">
        <v>105.21</v>
      </c>
      <c r="BV7" s="39">
        <v>105.71</v>
      </c>
      <c r="BW7" s="39">
        <v>106.01</v>
      </c>
      <c r="BX7" s="39">
        <v>104.57</v>
      </c>
      <c r="BY7" s="39">
        <v>103.54</v>
      </c>
      <c r="BZ7" s="39">
        <v>103.91</v>
      </c>
      <c r="CA7" s="39">
        <v>188.65</v>
      </c>
      <c r="CB7" s="39">
        <v>192.79</v>
      </c>
      <c r="CC7" s="39">
        <v>182.92</v>
      </c>
      <c r="CD7" s="39">
        <v>184.86</v>
      </c>
      <c r="CE7" s="39">
        <v>187.46</v>
      </c>
      <c r="CF7" s="39">
        <v>162.59</v>
      </c>
      <c r="CG7" s="39">
        <v>162.15</v>
      </c>
      <c r="CH7" s="39">
        <v>162.24</v>
      </c>
      <c r="CI7" s="39">
        <v>165.47</v>
      </c>
      <c r="CJ7" s="39">
        <v>167.46</v>
      </c>
      <c r="CK7" s="39">
        <v>167.11</v>
      </c>
      <c r="CL7" s="39">
        <v>70.2</v>
      </c>
      <c r="CM7" s="39">
        <v>71.78</v>
      </c>
      <c r="CN7" s="39">
        <v>72.930000000000007</v>
      </c>
      <c r="CO7" s="39">
        <v>74.17</v>
      </c>
      <c r="CP7" s="39">
        <v>74.69</v>
      </c>
      <c r="CQ7" s="39">
        <v>59.17</v>
      </c>
      <c r="CR7" s="39">
        <v>59.34</v>
      </c>
      <c r="CS7" s="39">
        <v>59.11</v>
      </c>
      <c r="CT7" s="39">
        <v>59.74</v>
      </c>
      <c r="CU7" s="39">
        <v>59.46</v>
      </c>
      <c r="CV7" s="39">
        <v>60.27</v>
      </c>
      <c r="CW7" s="39">
        <v>97.48</v>
      </c>
      <c r="CX7" s="39">
        <v>96.46</v>
      </c>
      <c r="CY7" s="39">
        <v>96.51</v>
      </c>
      <c r="CZ7" s="39">
        <v>96.22</v>
      </c>
      <c r="DA7" s="39">
        <v>95.81</v>
      </c>
      <c r="DB7" s="39">
        <v>87.6</v>
      </c>
      <c r="DC7" s="39">
        <v>87.74</v>
      </c>
      <c r="DD7" s="39">
        <v>87.91</v>
      </c>
      <c r="DE7" s="39">
        <v>87.28</v>
      </c>
      <c r="DF7" s="39">
        <v>87.41</v>
      </c>
      <c r="DG7" s="39">
        <v>89.92</v>
      </c>
      <c r="DH7" s="39">
        <v>35.619999999999997</v>
      </c>
      <c r="DI7" s="39">
        <v>36.86</v>
      </c>
      <c r="DJ7" s="39">
        <v>38.4</v>
      </c>
      <c r="DK7" s="39">
        <v>39.229999999999997</v>
      </c>
      <c r="DL7" s="39">
        <v>41.05</v>
      </c>
      <c r="DM7" s="39">
        <v>45.25</v>
      </c>
      <c r="DN7" s="39">
        <v>46.27</v>
      </c>
      <c r="DO7" s="39">
        <v>46.88</v>
      </c>
      <c r="DP7" s="39">
        <v>46.94</v>
      </c>
      <c r="DQ7" s="39">
        <v>47.62</v>
      </c>
      <c r="DR7" s="39">
        <v>48.85</v>
      </c>
      <c r="DS7" s="39">
        <v>0.97</v>
      </c>
      <c r="DT7" s="39">
        <v>3.42</v>
      </c>
      <c r="DU7" s="39">
        <v>4.29</v>
      </c>
      <c r="DV7" s="39">
        <v>6.47</v>
      </c>
      <c r="DW7" s="39">
        <v>7.12</v>
      </c>
      <c r="DX7" s="39">
        <v>10.71</v>
      </c>
      <c r="DY7" s="39">
        <v>10.93</v>
      </c>
      <c r="DZ7" s="39">
        <v>13.39</v>
      </c>
      <c r="EA7" s="39">
        <v>14.48</v>
      </c>
      <c r="EB7" s="39">
        <v>16.27</v>
      </c>
      <c r="EC7" s="39">
        <v>17.8</v>
      </c>
      <c r="ED7" s="39">
        <v>1.1000000000000001</v>
      </c>
      <c r="EE7" s="39">
        <v>0.43</v>
      </c>
      <c r="EF7" s="39">
        <v>0.42</v>
      </c>
      <c r="EG7" s="39">
        <v>1.81</v>
      </c>
      <c r="EH7" s="39">
        <v>0</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豊見城市LGアカウント0933</cp:lastModifiedBy>
  <cp:lastPrinted>2020-01-24T07:52:46Z</cp:lastPrinted>
  <dcterms:created xsi:type="dcterms:W3CDTF">2019-12-05T04:32:34Z</dcterms:created>
  <dcterms:modified xsi:type="dcterms:W3CDTF">2020-01-24T07:53:50Z</dcterms:modified>
  <cp:category/>
</cp:coreProperties>
</file>